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45" windowWidth="7800" windowHeight="8865" firstSheet="4" activeTab="8"/>
  </bookViews>
  <sheets>
    <sheet name="свод " sheetId="1" r:id="rId1"/>
    <sheet name="мз свод" sheetId="2" r:id="rId2"/>
    <sheet name="мз образоват" sheetId="3" r:id="rId3"/>
    <sheet name="ФФП" sheetId="4" r:id="rId4"/>
    <sheet name="иные свод " sheetId="5" r:id="rId5"/>
    <sheet name="иные образоват" sheetId="6" r:id="rId6"/>
    <sheet name="310 мб" sheetId="7" r:id="rId7"/>
    <sheet name="дети инв" sheetId="8" r:id="rId8"/>
    <sheet name="ДРЦП питан" sheetId="9" r:id="rId9"/>
    <sheet name="оздоровл" sheetId="10" r:id="rId10"/>
    <sheet name="платные" sheetId="11" r:id="rId11"/>
  </sheets>
  <definedNames>
    <definedName name="_xlnm.Print_Area" localSheetId="5">'иные образоват'!$A$1:$S$38</definedName>
    <definedName name="_xlnm.Print_Area" localSheetId="2">'мз образоват'!$A$1:$S$38</definedName>
    <definedName name="_xlnm.Print_Area" localSheetId="1">'мз свод'!$A$1:$S$38</definedName>
    <definedName name="_xlnm.Print_Area" localSheetId="0">'свод '!$A$1:$S$38</definedName>
    <definedName name="_xlnm.Print_Area" localSheetId="3">'ФФП'!$A$1:$S$38</definedName>
  </definedNames>
  <calcPr fullCalcOnLoad="1"/>
</workbook>
</file>

<file path=xl/sharedStrings.xml><?xml version="1.0" encoding="utf-8"?>
<sst xmlns="http://schemas.openxmlformats.org/spreadsheetml/2006/main" count="535" uniqueCount="60">
  <si>
    <t>Приложение 1</t>
  </si>
  <si>
    <t>к Плану финансово-хозяйственной деятельности</t>
  </si>
  <si>
    <t>Субсидия на выполнение муниципального задания:Выполнение функций бюджетными учреждениями</t>
  </si>
  <si>
    <t>год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</si>
  <si>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</si>
  <si>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</si>
  <si>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</si>
  <si>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</si>
  <si>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</si>
  <si>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</si>
  <si>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</si>
  <si>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</si>
  <si>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</si>
  <si>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</si>
  <si>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</si>
  <si>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</si>
  <si>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</si>
  <si>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</si>
  <si>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</si>
  <si>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</si>
  <si>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Выплаты, всего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</si>
  <si>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</si>
  <si>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</si>
  <si>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</si>
  <si>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</si>
  <si>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</si>
  <si>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</si>
  <si>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</si>
  <si>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</si>
  <si>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</si>
  <si>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</si>
  <si>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</si>
  <si>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</si>
  <si>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</si>
  <si>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</si>
  <si>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</si>
  <si>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</si>
  <si>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</si>
  <si>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</si>
  <si>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</si>
  <si>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</si>
  <si>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</si>
  <si>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</si>
  <si>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 xml:space="preserve">Организация питания в муниципальных дошкольных образовательных учреждениях, в рамках подпрограммы "Развитие дошкольного, общего и дополнительного образования детей" муниципальной программы «Содействие развитию системы образования Краснотуранского района"  </t>
  </si>
  <si>
    <t xml:space="preserve">Проведение оздоровительной компании детей, в рамках подпрограммы "Развитие дошкольного, общего и дополнительного образования детей" муниципальной программы «Содействие развитию системы образования Краснотуранского района"                         </t>
  </si>
  <si>
    <t>платные услуги</t>
  </si>
  <si>
    <t>МБДОУ № 4 "Солнышко"</t>
  </si>
  <si>
    <t>0701 0118202 611</t>
  </si>
  <si>
    <t>0707 0118214 612</t>
  </si>
  <si>
    <t>1003 0118204 612</t>
  </si>
  <si>
    <t>0701 0118202 612</t>
  </si>
  <si>
    <t>Иные свод</t>
  </si>
  <si>
    <t xml:space="preserve">Субсидия на выполнение муниципального задания:Предоставление средств на финансовое обеспечение программ дошкольного образования в муниципальных образовательных учреждениях , в рамках подпрограммы "Развитие дошкольного, общего и дополнительного образования детей" муниципальной программы «Содействие развитию системы образования Краснотуранского района"  </t>
  </si>
  <si>
    <t>0701 0117588 611</t>
  </si>
  <si>
    <t xml:space="preserve">Субсидия на иные цели:Предоставление средств на финансовое обеспечение программ дошкольного образования в муниципальных образовательных учреждениях , в рамках подпрограммы "Развитие дошкольного, общего и дополнительного образования детей" муниципальной программы «Содействие развитию системы образования Краснотуранского района"  </t>
  </si>
  <si>
    <t>0701 0117588 612</t>
  </si>
  <si>
    <t xml:space="preserve">Осуществление присмотра и ухода за детьми инвалидами в образовательных организациях, реализующих образовательную программу дошкольного образования, без взимания род.платы, в рамках подпрограммы "Развитие дошкольного, общего и дополнительного образования детей" муниципальной программы «Содействие развитию системы образования Краснотуранского района"              </t>
  </si>
  <si>
    <t>0701 0117554 612</t>
  </si>
  <si>
    <t>Субсидия на выполнение муниципального задания: свод</t>
  </si>
  <si>
    <t>свод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</si>
</sst>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4" fillId="0" borderId="10" xfId="0" applyFont="1" applyBorder="1" applyAlignment="1">
      <alignment/>
    </xf>
    <xf numFmtId="0" fontId="3" fillId="0" borderId="10" xfId="52" applyFont="1" applyBorder="1" applyAlignment="1">
      <alignment vertical="top"/>
      <protection/>
    </xf>
    <xf numFmtId="0" fontId="3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49" fontId="3" fillId="0" borderId="0" xfId="52" applyNumberFormat="1" applyFont="1" applyAlignment="1">
      <alignment vertical="top" wrapText="1"/>
      <protection/>
    </xf>
    <xf numFmtId="0" fontId="5" fillId="0" borderId="0" xfId="52" applyFont="1">
      <alignment/>
      <protection/>
    </xf>
    <xf numFmtId="0" fontId="4" fillId="0" borderId="10" xfId="0" applyFont="1" applyFill="1" applyBorder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2" fillId="0" borderId="0" xfId="52" applyFont="1" applyFill="1">
      <alignment/>
      <protection/>
    </xf>
    <xf numFmtId="0" fontId="3" fillId="24" borderId="10" xfId="52" applyFont="1" applyFill="1" applyBorder="1" applyAlignment="1">
      <alignment vertical="top" wrapText="1"/>
      <protection/>
    </xf>
    <xf numFmtId="0" fontId="5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_смета беллык" xfId="55"/>
    <cellStyle name="Обычный 3" xfId="56"/>
    <cellStyle name="Обычный 3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view="pageBreakPreview" zoomScale="75" zoomScaleSheetLayoutView="75" zoomScalePageLayoutView="0" workbookViewId="0" topLeftCell="A4">
      <selection activeCell="C11" sqref="C11:C21"/>
    </sheetView>
  </sheetViews>
  <sheetFormatPr defaultColWidth="9.140625" defaultRowHeight="15" customHeight="1"/>
  <cols>
    <col min="1" max="1" width="26.8515625" style="0" customWidth="1"/>
    <col min="2" max="2" width="9.140625" style="0" customWidth="1"/>
    <col min="3" max="3" width="9.28125" style="0" bestFit="1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8" ht="30.75" customHeight="1">
      <c r="A4" s="15" t="s">
        <v>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ht="15" customHeight="1">
      <c r="A5" s="9"/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'мз свод'!C7+'иные свод '!C7+платные!C7</f>
        <v>12167755</v>
      </c>
      <c r="D7" s="4">
        <f>'мз свод'!D7+'иные свод '!D7+платные!D7</f>
        <v>4140588</v>
      </c>
      <c r="E7" s="4">
        <f>'мз свод'!E7+'иные свод '!E7+платные!E7</f>
        <v>2264362</v>
      </c>
      <c r="F7" s="4">
        <f>'мз свод'!F7+'иные свод '!F7+платные!F7</f>
        <v>941163</v>
      </c>
      <c r="G7" s="4">
        <f>'мз свод'!G7+'иные свод '!G7+платные!G7</f>
        <v>935063</v>
      </c>
      <c r="H7" s="4">
        <f>'мз свод'!H7+'иные свод '!H7+платные!H7</f>
        <v>2780531</v>
      </c>
      <c r="I7" s="4">
        <f>'мз свод'!I7+'иные свод '!I7+платные!I7</f>
        <v>921663</v>
      </c>
      <c r="J7" s="4">
        <f>'мз свод'!J7+'иные свод '!J7+платные!J7</f>
        <v>909778</v>
      </c>
      <c r="K7" s="4">
        <f>'мз свод'!K7+'иные свод '!K7+платные!K7</f>
        <v>949090</v>
      </c>
      <c r="L7" s="4">
        <f>'мз свод'!L7+'иные свод '!L7+платные!L7</f>
        <v>2328241</v>
      </c>
      <c r="M7" s="4">
        <f>'мз свод'!M7+'иные свод '!M7+платные!M7</f>
        <v>848165</v>
      </c>
      <c r="N7" s="4">
        <f>'мз свод'!N7+'иные свод '!N7+платные!N7</f>
        <v>704663</v>
      </c>
      <c r="O7" s="4">
        <f>'мз свод'!O7+'иные свод '!O7+платные!O7</f>
        <v>775413</v>
      </c>
      <c r="P7" s="4">
        <f>'мз свод'!P7+'иные свод '!P7+платные!P7</f>
        <v>2918395</v>
      </c>
      <c r="Q7" s="4">
        <f>'мз свод'!Q7+'иные свод '!Q7+платные!Q7</f>
        <v>810409</v>
      </c>
      <c r="R7" s="4">
        <f>'мз свод'!R7+'иные свод '!R7+платные!R7</f>
        <v>933264</v>
      </c>
      <c r="S7" s="4">
        <f>'мз свод'!S7+'иные свод '!S7+платные!S7</f>
        <v>1174722</v>
      </c>
      <c r="T7" s="2">
        <v>0</v>
      </c>
    </row>
    <row r="8" spans="1:20" ht="15" customHeight="1">
      <c r="A8" s="4" t="s">
        <v>21</v>
      </c>
      <c r="B8" s="4"/>
      <c r="C8" s="4">
        <f>'мз свод'!C8+'иные свод '!C8+платные!C8</f>
        <v>0</v>
      </c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'мз свод'!C9+'иные свод '!C9+платные!C9</f>
        <v>8764342</v>
      </c>
      <c r="D9" s="4">
        <f>'мз образоват'!D9+ФФП!D9</f>
        <v>1897650</v>
      </c>
      <c r="E9" s="4">
        <f>'мз образоват'!E9+ФФП!E9</f>
        <v>538296</v>
      </c>
      <c r="F9" s="4">
        <f>'мз образоват'!F9+ФФП!F9</f>
        <v>679677</v>
      </c>
      <c r="G9" s="4">
        <f>'мз образоват'!G9+ФФП!G9</f>
        <v>679677</v>
      </c>
      <c r="H9" s="4">
        <f>'мз образоват'!H9+ФФП!H9</f>
        <v>2454417</v>
      </c>
      <c r="I9" s="4">
        <f>'мз образоват'!I9+ФФП!I9</f>
        <v>779677</v>
      </c>
      <c r="J9" s="4">
        <f>'мз образоват'!J9+ФФП!J9</f>
        <v>812792</v>
      </c>
      <c r="K9" s="4">
        <f>'мз образоват'!K9+ФФП!K9</f>
        <v>861948</v>
      </c>
      <c r="L9" s="4">
        <f>'мз образоват'!L9+ФФП!L9</f>
        <v>2171533</v>
      </c>
      <c r="M9" s="4">
        <f>'мз образоват'!M9+ФФП!M9</f>
        <v>812179</v>
      </c>
      <c r="N9" s="4">
        <f>'мз образоват'!N9+ФФП!N9</f>
        <v>679677</v>
      </c>
      <c r="O9" s="4">
        <f>'мз образоват'!O9+ФФП!O9</f>
        <v>679677</v>
      </c>
      <c r="P9" s="4">
        <f>'мз образоват'!P9+ФФП!P9</f>
        <v>2240742</v>
      </c>
      <c r="Q9" s="4">
        <f>'мз образоват'!Q9+ФФП!Q9</f>
        <v>682173</v>
      </c>
      <c r="R9" s="4">
        <f>'мз образоват'!R9+ФФП!R9</f>
        <v>680973</v>
      </c>
      <c r="S9" s="4">
        <f>'мз образоват'!S9+ФФП!S9</f>
        <v>877596</v>
      </c>
      <c r="T9" s="2">
        <v>0</v>
      </c>
    </row>
    <row r="10" spans="1:20" ht="15" customHeight="1">
      <c r="A10" s="4" t="s">
        <v>23</v>
      </c>
      <c r="B10" s="4"/>
      <c r="C10" s="4">
        <f>'мз свод'!C10+'иные свод '!C10+платные!C10</f>
        <v>0</v>
      </c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'мз свод'!C11+'иные свод '!C11+платные!C11</f>
        <v>6730524</v>
      </c>
      <c r="D11" s="4">
        <f>'мз образоват'!D11+ФФП!D11</f>
        <v>1443205</v>
      </c>
      <c r="E11" s="4">
        <f>'мз образоват'!E11+ФФП!E11</f>
        <v>421887</v>
      </c>
      <c r="F11" s="4">
        <f>'мз образоват'!F11+ФФП!F11</f>
        <v>510659</v>
      </c>
      <c r="G11" s="4">
        <f>'мз образоват'!G11+ФФП!G11</f>
        <v>510659</v>
      </c>
      <c r="H11" s="4">
        <f>'мз образоват'!H11+ФФП!H11</f>
        <v>1935961</v>
      </c>
      <c r="I11" s="4">
        <f>'мз образоват'!I11+ФФП!I11</f>
        <v>610659</v>
      </c>
      <c r="J11" s="4">
        <f>'мз образоват'!J11+ФФП!J11</f>
        <v>643774</v>
      </c>
      <c r="K11" s="4">
        <f>'мз образоват'!K11+ФФП!K11</f>
        <v>681528</v>
      </c>
      <c r="L11" s="4">
        <f>'мз образоват'!L11+ФФП!L11</f>
        <v>1664479</v>
      </c>
      <c r="M11" s="4">
        <f>'мз образоват'!M11+ФФП!M11</f>
        <v>643161</v>
      </c>
      <c r="N11" s="4">
        <f>'мз образоват'!N11+ФФП!N11</f>
        <v>510659</v>
      </c>
      <c r="O11" s="4">
        <f>'мз образоват'!O11+ФФП!O11</f>
        <v>510659</v>
      </c>
      <c r="P11" s="4">
        <f>'мз образоват'!P11+ФФП!P11</f>
        <v>1686879</v>
      </c>
      <c r="Q11" s="4">
        <f>'мз образоват'!Q11+ФФП!Q11</f>
        <v>511955</v>
      </c>
      <c r="R11" s="4">
        <f>'мз образоват'!R11+ФФП!R11</f>
        <v>511955</v>
      </c>
      <c r="S11" s="4">
        <f>'мз образоват'!S11+ФФП!S11</f>
        <v>662969</v>
      </c>
      <c r="T11" s="2">
        <v>0</v>
      </c>
    </row>
    <row r="12" spans="1:20" ht="15" customHeight="1">
      <c r="A12" s="6" t="s">
        <v>25</v>
      </c>
      <c r="B12" s="4">
        <v>212</v>
      </c>
      <c r="C12" s="4">
        <f>'мз свод'!C12+'иные свод '!C12+платные!C12</f>
        <v>1200</v>
      </c>
      <c r="D12" s="4">
        <f>'мз образоват'!D12+ФФП!D12</f>
        <v>0</v>
      </c>
      <c r="E12" s="4">
        <f>'мз образоват'!E12+ФФП!E12</f>
        <v>0</v>
      </c>
      <c r="F12" s="4">
        <f>'мз образоват'!F12+ФФП!F12</f>
        <v>0</v>
      </c>
      <c r="G12" s="4">
        <f>'мз образоват'!G12+ФФП!G12</f>
        <v>0</v>
      </c>
      <c r="H12" s="4">
        <f>'мз образоват'!H12+ФФП!H12</f>
        <v>0</v>
      </c>
      <c r="I12" s="4">
        <f>'мз образоват'!I12+ФФП!I12</f>
        <v>0</v>
      </c>
      <c r="J12" s="4">
        <f>'мз образоват'!J12+ФФП!J12</f>
        <v>0</v>
      </c>
      <c r="K12" s="4">
        <f>'мз образоват'!K12+ФФП!K12</f>
        <v>0</v>
      </c>
      <c r="L12" s="4">
        <f>'мз образоват'!L12+ФФП!L12</f>
        <v>0</v>
      </c>
      <c r="M12" s="4">
        <f>'мз образоват'!M12+ФФП!M12</f>
        <v>0</v>
      </c>
      <c r="N12" s="4">
        <f>'мз образоват'!N12+ФФП!N12</f>
        <v>0</v>
      </c>
      <c r="O12" s="4">
        <f>'мз образоват'!O12+ФФП!O12</f>
        <v>0</v>
      </c>
      <c r="P12" s="4">
        <f>'мз образоват'!P12+ФФП!P12</f>
        <v>1200</v>
      </c>
      <c r="Q12" s="4">
        <f>'мз образоват'!Q12+ФФП!Q12</f>
        <v>1200</v>
      </c>
      <c r="R12" s="4">
        <f>'мз образоват'!R12+ФФП!R12</f>
        <v>0</v>
      </c>
      <c r="S12" s="4">
        <f>'мз образоват'!S12+ФФП!S12</f>
        <v>0</v>
      </c>
      <c r="T12" s="2">
        <v>0</v>
      </c>
    </row>
    <row r="13" spans="1:20" ht="15" customHeight="1">
      <c r="A13" s="4" t="s">
        <v>26</v>
      </c>
      <c r="B13" s="4">
        <v>213</v>
      </c>
      <c r="C13" s="4">
        <f>'мз свод'!C13+'иные свод '!C13+платные!C13</f>
        <v>2032618</v>
      </c>
      <c r="D13" s="4">
        <f>'мз образоват'!D13+ФФП!D13</f>
        <v>454445</v>
      </c>
      <c r="E13" s="4">
        <f>'мз образоват'!E13+ФФП!E13</f>
        <v>116409</v>
      </c>
      <c r="F13" s="4">
        <f>'мз образоват'!F13+ФФП!F13</f>
        <v>169018</v>
      </c>
      <c r="G13" s="4">
        <f>'мз образоват'!G13+ФФП!G13</f>
        <v>169018</v>
      </c>
      <c r="H13" s="4">
        <f>'мз образоват'!H13+ФФП!H13</f>
        <v>518456</v>
      </c>
      <c r="I13" s="4">
        <f>'мз образоват'!I13+ФФП!I13</f>
        <v>169018</v>
      </c>
      <c r="J13" s="4">
        <f>'мз образоват'!J13+ФФП!J13</f>
        <v>169018</v>
      </c>
      <c r="K13" s="4">
        <f>'мз образоват'!K13+ФФП!K13</f>
        <v>180420</v>
      </c>
      <c r="L13" s="4">
        <f>'мз образоват'!L13+ФФП!L13</f>
        <v>507054</v>
      </c>
      <c r="M13" s="4">
        <f>'мз образоват'!M13+ФФП!M13</f>
        <v>169018</v>
      </c>
      <c r="N13" s="4">
        <f>'мз образоват'!N13+ФФП!N13</f>
        <v>169018</v>
      </c>
      <c r="O13" s="4">
        <f>'мз образоват'!O13+ФФП!O13</f>
        <v>169018</v>
      </c>
      <c r="P13" s="4">
        <f>'мз образоват'!P13+ФФП!P13</f>
        <v>552663</v>
      </c>
      <c r="Q13" s="4">
        <f>'мз образоват'!Q13+ФФП!Q13</f>
        <v>169018</v>
      </c>
      <c r="R13" s="4">
        <f>'мз образоват'!R13+ФФП!R13</f>
        <v>169018</v>
      </c>
      <c r="S13" s="4">
        <f>'мз образоват'!S13+ФФП!S13</f>
        <v>214627</v>
      </c>
      <c r="T13" s="2">
        <v>0</v>
      </c>
    </row>
    <row r="14" spans="1:20" ht="15" customHeight="1">
      <c r="A14" s="4" t="s">
        <v>27</v>
      </c>
      <c r="B14" s="4">
        <v>220</v>
      </c>
      <c r="C14" s="4">
        <f>'мз свод'!C14+'иные свод '!C14+платные!C14</f>
        <v>1688550</v>
      </c>
      <c r="D14" s="4">
        <f>'мз образоват'!D14+ФФП!D14</f>
        <v>762510</v>
      </c>
      <c r="E14" s="4">
        <f>'мз образоват'!E14+ФФП!E14</f>
        <v>358810</v>
      </c>
      <c r="F14" s="4">
        <f>'мз образоват'!F14+ФФП!F14</f>
        <v>219350</v>
      </c>
      <c r="G14" s="4">
        <f>'мз образоват'!G14+ФФП!G14</f>
        <v>184350</v>
      </c>
      <c r="H14" s="4">
        <f>'мз образоват'!H14+ФФП!H14</f>
        <v>209050</v>
      </c>
      <c r="I14" s="4">
        <f>'мз образоват'!I14+ФФП!I14</f>
        <v>125350</v>
      </c>
      <c r="J14" s="4">
        <f>'мз образоват'!J14+ФФП!J14</f>
        <v>65350</v>
      </c>
      <c r="K14" s="4">
        <f>'мз образоват'!K14+ФФП!K14</f>
        <v>18350</v>
      </c>
      <c r="L14" s="4">
        <f>'мз образоват'!L14+ФФП!L14</f>
        <v>92150</v>
      </c>
      <c r="M14" s="4">
        <f>'мз образоват'!M14+ФФП!M14</f>
        <v>19350</v>
      </c>
      <c r="N14" s="4">
        <f>'мз образоват'!N14+ФФП!N14</f>
        <v>18350</v>
      </c>
      <c r="O14" s="4">
        <f>'мз образоват'!O14+ФФП!O14</f>
        <v>54450</v>
      </c>
      <c r="P14" s="4">
        <f>'мз образоват'!P14+ФФП!P14</f>
        <v>624840</v>
      </c>
      <c r="Q14" s="4">
        <f>'мз образоват'!Q14+ФФП!Q14</f>
        <v>121600</v>
      </c>
      <c r="R14" s="4">
        <f>'мз образоват'!R14+ФФП!R14</f>
        <v>212350</v>
      </c>
      <c r="S14" s="4">
        <f>'мз образоват'!S14+ФФП!S14</f>
        <v>290890</v>
      </c>
      <c r="T14" s="2">
        <v>0</v>
      </c>
    </row>
    <row r="15" spans="1:20" ht="15" customHeight="1">
      <c r="A15" s="4" t="s">
        <v>23</v>
      </c>
      <c r="B15" s="4"/>
      <c r="C15" s="4">
        <f>'мз свод'!C15+'иные свод '!C15+платные!C15</f>
        <v>0</v>
      </c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>
        <f>'мз свод'!C16+'иные свод '!C16+платные!C16</f>
        <v>28200</v>
      </c>
      <c r="D16" s="4">
        <f>'мз образоват'!D16+ФФП!D16</f>
        <v>7050</v>
      </c>
      <c r="E16" s="4">
        <f>'мз образоват'!E16+ФФП!E16</f>
        <v>2350</v>
      </c>
      <c r="F16" s="4">
        <f>'мз образоват'!F16+ФФП!F16</f>
        <v>2350</v>
      </c>
      <c r="G16" s="4">
        <f>'мз образоват'!G16+ФФП!G16</f>
        <v>2350</v>
      </c>
      <c r="H16" s="4">
        <f>'мз образоват'!H16+ФФП!H16</f>
        <v>7050</v>
      </c>
      <c r="I16" s="4">
        <f>'мз образоват'!I16+ФФП!I16</f>
        <v>2350</v>
      </c>
      <c r="J16" s="4">
        <f>'мз образоват'!J16+ФФП!J16</f>
        <v>2350</v>
      </c>
      <c r="K16" s="4">
        <f>'мз образоват'!K16+ФФП!K16</f>
        <v>2350</v>
      </c>
      <c r="L16" s="4">
        <f>'мз образоват'!L16+ФФП!L16</f>
        <v>7050</v>
      </c>
      <c r="M16" s="4">
        <f>'мз образоват'!M16+ФФП!M16</f>
        <v>2350</v>
      </c>
      <c r="N16" s="4">
        <f>'мз образоват'!N16+ФФП!N16</f>
        <v>2350</v>
      </c>
      <c r="O16" s="4">
        <f>'мз образоват'!O16+ФФП!O16</f>
        <v>2350</v>
      </c>
      <c r="P16" s="4">
        <f>'мз образоват'!P16+ФФП!P16</f>
        <v>7050</v>
      </c>
      <c r="Q16" s="4">
        <f>'мз образоват'!Q16+ФФП!Q16</f>
        <v>2350</v>
      </c>
      <c r="R16" s="4">
        <f>'мз образоват'!R16+ФФП!R16</f>
        <v>2350</v>
      </c>
      <c r="S16" s="4">
        <f>'мз образоват'!S16+ФФП!S16</f>
        <v>2350</v>
      </c>
      <c r="T16" s="2">
        <v>0</v>
      </c>
    </row>
    <row r="17" spans="1:20" ht="15" customHeight="1">
      <c r="A17" s="4" t="s">
        <v>29</v>
      </c>
      <c r="B17" s="4">
        <v>222</v>
      </c>
      <c r="C17" s="4">
        <f>'мз свод'!C17+'иные свод '!C17+платные!C17</f>
        <v>1600</v>
      </c>
      <c r="D17" s="4">
        <f>'мз образоват'!D17+ФФП!D17</f>
        <v>0</v>
      </c>
      <c r="E17" s="4">
        <f>'мз образоват'!E17+ФФП!E17</f>
        <v>0</v>
      </c>
      <c r="F17" s="4">
        <f>'мз образоват'!F17+ФФП!F17</f>
        <v>0</v>
      </c>
      <c r="G17" s="4">
        <f>'мз образоват'!G17+ФФП!G17</f>
        <v>0</v>
      </c>
      <c r="H17" s="4">
        <f>'мз образоват'!H17+ФФП!H17</f>
        <v>0</v>
      </c>
      <c r="I17" s="4">
        <f>'мз образоват'!I17+ФФП!I17</f>
        <v>0</v>
      </c>
      <c r="J17" s="4">
        <f>'мз образоват'!J17+ФФП!J17</f>
        <v>0</v>
      </c>
      <c r="K17" s="4">
        <f>'мз образоват'!K17+ФФП!K17</f>
        <v>0</v>
      </c>
      <c r="L17" s="4">
        <f>'мз образоват'!L17+ФФП!L17</f>
        <v>1600</v>
      </c>
      <c r="M17" s="4">
        <f>'мз образоват'!M17+ФФП!M17</f>
        <v>0</v>
      </c>
      <c r="N17" s="4">
        <f>'мз образоват'!N17+ФФП!N17</f>
        <v>0</v>
      </c>
      <c r="O17" s="4">
        <f>'мз образоват'!O17+ФФП!O17</f>
        <v>1600</v>
      </c>
      <c r="P17" s="4">
        <f>'мз образоват'!P17+ФФП!P17</f>
        <v>0</v>
      </c>
      <c r="Q17" s="4">
        <f>'мз образоват'!Q17+ФФП!Q17</f>
        <v>0</v>
      </c>
      <c r="R17" s="4">
        <f>'мз образоват'!R17+ФФП!R17</f>
        <v>0</v>
      </c>
      <c r="S17" s="4">
        <f>'мз образоват'!S17+ФФП!S17</f>
        <v>0</v>
      </c>
      <c r="T17" s="2">
        <v>0</v>
      </c>
    </row>
    <row r="18" spans="1:20" ht="15" customHeight="1">
      <c r="A18" s="4" t="s">
        <v>30</v>
      </c>
      <c r="B18" s="4">
        <v>223</v>
      </c>
      <c r="C18" s="4">
        <f>'мз свод'!C18+'иные свод '!C18+платные!C18</f>
        <v>1500000</v>
      </c>
      <c r="D18" s="4">
        <f>'мз образоват'!D18+ФФП!D18</f>
        <v>667460</v>
      </c>
      <c r="E18" s="4">
        <f>'мз образоват'!E18+ФФП!E18</f>
        <v>319460</v>
      </c>
      <c r="F18" s="4">
        <f>'мз образоват'!F18+ФФП!F18</f>
        <v>195000</v>
      </c>
      <c r="G18" s="4">
        <f>'мз образоват'!G18+ФФП!G18</f>
        <v>153000</v>
      </c>
      <c r="H18" s="4">
        <f>'мз образоват'!H18+ФФП!H18</f>
        <v>167000</v>
      </c>
      <c r="I18" s="4">
        <f>'мз образоват'!I18+ФФП!I18</f>
        <v>103000</v>
      </c>
      <c r="J18" s="4">
        <f>'мз образоват'!J18+ФФП!J18</f>
        <v>53000</v>
      </c>
      <c r="K18" s="4">
        <f>'мз образоват'!K18+ФФП!K18</f>
        <v>11000</v>
      </c>
      <c r="L18" s="4">
        <f>'мз образоват'!L18+ФФП!L18</f>
        <v>63000</v>
      </c>
      <c r="M18" s="4">
        <f>'мз образоват'!M18+ФФП!M18</f>
        <v>12000</v>
      </c>
      <c r="N18" s="4">
        <f>'мз образоват'!N18+ФФП!N18</f>
        <v>11000</v>
      </c>
      <c r="O18" s="4">
        <f>'мз образоват'!O18+ФФП!O18</f>
        <v>40000</v>
      </c>
      <c r="P18" s="4">
        <f>'мз образоват'!P18+ФФП!P18</f>
        <v>602540</v>
      </c>
      <c r="Q18" s="4">
        <f>'мз образоват'!Q18+ФФП!Q18</f>
        <v>114000</v>
      </c>
      <c r="R18" s="4">
        <f>'мз образоват'!R18+ФФП!R18</f>
        <v>205000</v>
      </c>
      <c r="S18" s="4">
        <f>'мз образоват'!S18+ФФП!S18</f>
        <v>283540</v>
      </c>
      <c r="T18" s="2">
        <v>0</v>
      </c>
    </row>
    <row r="19" spans="1:20" ht="15" customHeight="1">
      <c r="A19" s="4" t="s">
        <v>31</v>
      </c>
      <c r="B19" s="4">
        <v>224</v>
      </c>
      <c r="C19" s="4">
        <f>'мз свод'!C19+'иные свод '!C19+платные!C19</f>
        <v>0</v>
      </c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'мз свод'!C20+'иные свод '!C20+платные!C20</f>
        <v>84000</v>
      </c>
      <c r="D20" s="4">
        <f>'мз образоват'!D20+ФФП!D20</f>
        <v>29000</v>
      </c>
      <c r="E20" s="4">
        <f>'мз образоват'!E20+ФФП!E20</f>
        <v>10000</v>
      </c>
      <c r="F20" s="4">
        <f>'мз образоват'!F20+ФФП!F20</f>
        <v>10000</v>
      </c>
      <c r="G20" s="4">
        <f>'мз образоват'!G20+ФФП!G20</f>
        <v>9000</v>
      </c>
      <c r="H20" s="4">
        <f>'мз образоват'!H20+ФФП!H20</f>
        <v>25000</v>
      </c>
      <c r="I20" s="4">
        <f>'мз образоват'!I20+ФФП!I20</f>
        <v>10000</v>
      </c>
      <c r="J20" s="4">
        <f>'мз образоват'!J20+ФФП!J20</f>
        <v>10000</v>
      </c>
      <c r="K20" s="4">
        <f>'мз образоват'!K20+ФФП!K20</f>
        <v>5000</v>
      </c>
      <c r="L20" s="4">
        <f>'мз образоват'!L20+ФФП!L20</f>
        <v>15000</v>
      </c>
      <c r="M20" s="4">
        <f>'мз образоват'!M20+ФФП!M20</f>
        <v>5000</v>
      </c>
      <c r="N20" s="4">
        <f>'мз образоват'!N20+ФФП!N20</f>
        <v>5000</v>
      </c>
      <c r="O20" s="4">
        <f>'мз образоват'!O20+ФФП!O20</f>
        <v>5000</v>
      </c>
      <c r="P20" s="4">
        <f>'мз образоват'!P20+ФФП!P20</f>
        <v>15000</v>
      </c>
      <c r="Q20" s="4">
        <f>'мз образоват'!Q20+ФФП!Q20</f>
        <v>5000</v>
      </c>
      <c r="R20" s="4">
        <f>'мз образоват'!R20+ФФП!R20</f>
        <v>5000</v>
      </c>
      <c r="S20" s="4">
        <f>'мз образоват'!S20+ФФП!S20</f>
        <v>5000</v>
      </c>
      <c r="T20" s="2">
        <v>0</v>
      </c>
    </row>
    <row r="21" spans="1:20" ht="15" customHeight="1">
      <c r="A21" s="4" t="s">
        <v>42</v>
      </c>
      <c r="B21" s="4">
        <v>226</v>
      </c>
      <c r="C21" s="4">
        <f>'мз свод'!C21+'иные свод '!C21+платные!C21</f>
        <v>74750</v>
      </c>
      <c r="D21" s="4">
        <f>'мз образоват'!D21+ФФП!D21</f>
        <v>59000</v>
      </c>
      <c r="E21" s="4">
        <f>'мз образоват'!E21+ФФП!E21</f>
        <v>27000</v>
      </c>
      <c r="F21" s="4">
        <f>'мз образоват'!F21+ФФП!F21</f>
        <v>12000</v>
      </c>
      <c r="G21" s="4">
        <f>'мз образоват'!G21+ФФП!G21</f>
        <v>20000</v>
      </c>
      <c r="H21" s="4">
        <f>'мз образоват'!H21+ФФП!H21</f>
        <v>10000</v>
      </c>
      <c r="I21" s="4">
        <f>'мз образоват'!I21+ФФП!I21</f>
        <v>10000</v>
      </c>
      <c r="J21" s="4">
        <f>'мз образоват'!J21+ФФП!J21</f>
        <v>0</v>
      </c>
      <c r="K21" s="4">
        <f>'мз образоват'!K21+ФФП!K21</f>
        <v>0</v>
      </c>
      <c r="L21" s="4">
        <f>'мз образоват'!L21+ФФП!L21</f>
        <v>5500</v>
      </c>
      <c r="M21" s="4">
        <f>'мз образоват'!M21+ФФП!M21</f>
        <v>0</v>
      </c>
      <c r="N21" s="4">
        <f>'мз образоват'!N21+ФФП!N21</f>
        <v>0</v>
      </c>
      <c r="O21" s="4">
        <f>'мз образоват'!O21+ФФП!O21</f>
        <v>5500</v>
      </c>
      <c r="P21" s="4">
        <f>'мз образоват'!P21+ФФП!P21</f>
        <v>250</v>
      </c>
      <c r="Q21" s="4">
        <f>'мз образоват'!Q21+ФФП!Q21</f>
        <v>250</v>
      </c>
      <c r="R21" s="4">
        <f>'мз образоват'!R21+ФФП!R21</f>
        <v>0</v>
      </c>
      <c r="S21" s="4">
        <f>'мз образоват'!S21+ФФП!S21</f>
        <v>0</v>
      </c>
      <c r="T21" s="2">
        <v>0</v>
      </c>
    </row>
    <row r="22" spans="1:20" ht="15" customHeight="1">
      <c r="A22" s="4" t="s">
        <v>33</v>
      </c>
      <c r="B22" s="4"/>
      <c r="C22" s="4">
        <f>'мз свод'!C22+'иные свод '!C22+платные!C22</f>
        <v>0</v>
      </c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>
        <f>'мз свод'!C23+'иные свод '!C23+платные!C23</f>
        <v>0</v>
      </c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>
        <f>'мз свод'!C24+'иные свод '!C24+платные!C24</f>
        <v>0</v>
      </c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>
        <f>'мз свод'!C25+'иные свод '!C25+платные!C25</f>
        <v>0</v>
      </c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>
        <f>'мз свод'!C26+'иные свод '!C26+платные!C26</f>
        <v>0</v>
      </c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>
        <f>'мз свод'!C27+'иные свод '!C27+платные!C27</f>
        <v>0</v>
      </c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>
        <f>'мз свод'!C28+'иные свод '!C28+платные!C28</f>
        <v>0</v>
      </c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'мз свод'!C29+'иные свод '!C29+платные!C29</f>
        <v>2000</v>
      </c>
      <c r="D29" s="4">
        <f>'мз образоват'!D29+ФФП!D29</f>
        <v>2000</v>
      </c>
      <c r="E29" s="4">
        <f>'мз образоват'!E29+ФФП!E29</f>
        <v>2000</v>
      </c>
      <c r="F29" s="4">
        <f>'мз образоват'!F29+ФФП!F29</f>
        <v>0</v>
      </c>
      <c r="G29" s="4">
        <f>'мз образоват'!G29+ФФП!G29</f>
        <v>0</v>
      </c>
      <c r="H29" s="4">
        <f>'мз образоват'!H29+ФФП!H29</f>
        <v>0</v>
      </c>
      <c r="I29" s="4">
        <f>'мз образоват'!I29+ФФП!I29</f>
        <v>0</v>
      </c>
      <c r="J29" s="4">
        <f>'мз образоват'!J29+ФФП!J29</f>
        <v>0</v>
      </c>
      <c r="K29" s="4">
        <f>'мз образоват'!K29+ФФП!K29</f>
        <v>0</v>
      </c>
      <c r="L29" s="4">
        <f>'мз образоват'!L29+ФФП!L29</f>
        <v>0</v>
      </c>
      <c r="M29" s="4">
        <f>'мз образоват'!M29+ФФП!M29</f>
        <v>0</v>
      </c>
      <c r="N29" s="4">
        <f>'мз образоват'!N29+ФФП!N29</f>
        <v>0</v>
      </c>
      <c r="O29" s="4">
        <f>'мз образоват'!O29+ФФП!O29</f>
        <v>0</v>
      </c>
      <c r="P29" s="4">
        <f>'мз образоват'!P29+ФФП!P29</f>
        <v>0</v>
      </c>
      <c r="Q29" s="4">
        <f>'мз образоват'!Q29+ФФП!Q29</f>
        <v>0</v>
      </c>
      <c r="R29" s="4">
        <f>'мз образоват'!R29+ФФП!R29</f>
        <v>0</v>
      </c>
      <c r="S29" s="4">
        <f>'мз образоват'!S29+ФФП!S29</f>
        <v>0</v>
      </c>
      <c r="T29" s="2">
        <v>0</v>
      </c>
    </row>
    <row r="30" spans="1:20" ht="15" customHeight="1">
      <c r="A30" s="4" t="s">
        <v>39</v>
      </c>
      <c r="B30" s="4">
        <v>300</v>
      </c>
      <c r="C30" s="4">
        <f>'мз свод'!C30+'иные свод '!C30+платные!C30</f>
        <v>1712863</v>
      </c>
      <c r="D30" s="4">
        <f>'мз свод'!D30+'иные свод '!D30+платные!D30</f>
        <v>1478428</v>
      </c>
      <c r="E30" s="4">
        <f>'мз свод'!E30+'иные свод '!E30+платные!E30</f>
        <v>1365256</v>
      </c>
      <c r="F30" s="4">
        <f>'мз свод'!F30+'иные свод '!F30+платные!F30</f>
        <v>42136</v>
      </c>
      <c r="G30" s="4">
        <f>'мз свод'!G30+'иные свод '!G30+платные!G30</f>
        <v>71036</v>
      </c>
      <c r="H30" s="4">
        <f>'мз свод'!H30+'иные свод '!H30+платные!H30</f>
        <v>117064</v>
      </c>
      <c r="I30" s="4">
        <f>'мз свод'!I30+'иные свод '!I30+платные!I30</f>
        <v>16636</v>
      </c>
      <c r="J30" s="4">
        <f>'мз свод'!J30+'иные свод '!J30+платные!J30</f>
        <v>31636</v>
      </c>
      <c r="K30" s="4">
        <f>'мз свод'!K30+'иные свод '!K30+платные!K30</f>
        <v>68792</v>
      </c>
      <c r="L30" s="4">
        <f>'мз свод'!L30+'иные свод '!L30+платные!L30</f>
        <v>64558</v>
      </c>
      <c r="M30" s="4">
        <f>'мз свод'!M30+'иные свод '!M30+платные!M30</f>
        <v>16636</v>
      </c>
      <c r="N30" s="4">
        <f>'мз свод'!N30+'иные свод '!N30+платные!N30</f>
        <v>6636</v>
      </c>
      <c r="O30" s="4">
        <f>'мз свод'!O30+'иные свод '!O30+платные!O30</f>
        <v>41286</v>
      </c>
      <c r="P30" s="4">
        <f>'мз свод'!P30+'иные свод '!P30+платные!P30</f>
        <v>52813</v>
      </c>
      <c r="Q30" s="4">
        <f>'мз свод'!Q30+'иные свод '!Q30+платные!Q30</f>
        <v>6636</v>
      </c>
      <c r="R30" s="4">
        <f>'мз свод'!R30+'иные свод '!R30+платные!R30</f>
        <v>39941</v>
      </c>
      <c r="S30" s="4">
        <f>'мз свод'!S30+'иные свод '!S30+платные!S30</f>
        <v>6236</v>
      </c>
      <c r="T30" s="2">
        <v>0</v>
      </c>
    </row>
    <row r="31" spans="1:20" ht="15" customHeight="1">
      <c r="A31" s="4" t="s">
        <v>23</v>
      </c>
      <c r="B31" s="4"/>
      <c r="C31" s="4">
        <f>'мз свод'!C31+'иные свод '!C31+платные!C31</f>
        <v>0</v>
      </c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>
        <f>'мз свод'!C32+'иные свод '!C32+платные!C32</f>
        <v>35500</v>
      </c>
      <c r="D32" s="4">
        <f>'мз свод'!D32+'иные свод '!D32+платные!D32</f>
        <v>35500</v>
      </c>
      <c r="E32" s="4">
        <f>'мз свод'!E32+'иные свод '!E32+платные!E32</f>
        <v>0</v>
      </c>
      <c r="F32" s="4">
        <f>'мз свод'!F32+'иные свод '!F32+платные!F32</f>
        <v>35500</v>
      </c>
      <c r="G32" s="4">
        <f>'мз свод'!G32+'иные свод '!G32+платные!G32</f>
        <v>0</v>
      </c>
      <c r="H32" s="4">
        <f>'мз свод'!H32+'иные свод '!H32+платные!H32</f>
        <v>0</v>
      </c>
      <c r="I32" s="4">
        <f>'мз свод'!I32+'иные свод '!I32+платные!I32</f>
        <v>0</v>
      </c>
      <c r="J32" s="4">
        <f>'мз свод'!J32+'иные свод '!J32+платные!J32</f>
        <v>0</v>
      </c>
      <c r="K32" s="4">
        <f>'мз свод'!K32+'иные свод '!K32+платные!K32</f>
        <v>0</v>
      </c>
      <c r="L32" s="4">
        <f>'мз свод'!L32+'иные свод '!L32+платные!L32</f>
        <v>0</v>
      </c>
      <c r="M32" s="4">
        <f>'мз свод'!M32+'иные свод '!M32+платные!M32</f>
        <v>0</v>
      </c>
      <c r="N32" s="4">
        <f>'мз свод'!N32+'иные свод '!N32+платные!N32</f>
        <v>0</v>
      </c>
      <c r="O32" s="4">
        <f>'мз свод'!O32+'иные свод '!O32+платные!O32</f>
        <v>0</v>
      </c>
      <c r="P32" s="4">
        <f>'мз свод'!P32+'иные свод '!P32+платные!P32</f>
        <v>0</v>
      </c>
      <c r="Q32" s="4">
        <f>'мз свод'!Q32+'иные свод '!Q32+платные!Q32</f>
        <v>0</v>
      </c>
      <c r="R32" s="4">
        <f>'мз свод'!R32+'иные свод '!R32+платные!R32</f>
        <v>0</v>
      </c>
      <c r="S32" s="4">
        <f>'мз свод'!S32+'иные свод '!S32+платные!S32</f>
        <v>0</v>
      </c>
      <c r="T32" s="2">
        <v>0</v>
      </c>
    </row>
    <row r="33" spans="1:20" ht="15" customHeight="1">
      <c r="A33" s="4"/>
      <c r="B33" s="4"/>
      <c r="C33" s="4">
        <f>'мз свод'!C33+'иные свод '!C33+платные!C33</f>
        <v>0</v>
      </c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>
        <f>'мз свод'!C34+'иные свод '!C34+платные!C34</f>
        <v>0</v>
      </c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'мз свод'!C35+'иные свод '!C35+платные!C35</f>
        <v>1677363</v>
      </c>
      <c r="D35" s="4">
        <f>'мз свод'!D35+'иные свод '!D35+платные!D35</f>
        <v>1442928</v>
      </c>
      <c r="E35" s="4">
        <f>'мз свод'!E35+'иные свод '!E35+платные!E35</f>
        <v>1365256</v>
      </c>
      <c r="F35" s="4">
        <f>'мз свод'!F35+'иные свод '!F35+платные!F35</f>
        <v>6636</v>
      </c>
      <c r="G35" s="4">
        <f>'мз свод'!G35+'иные свод '!G35+платные!G35</f>
        <v>71036</v>
      </c>
      <c r="H35" s="4">
        <f>'мз свод'!H35+'иные свод '!H35+платные!H35</f>
        <v>117064</v>
      </c>
      <c r="I35" s="4">
        <f>'мз свод'!I35+'иные свод '!I35+платные!I35</f>
        <v>16636</v>
      </c>
      <c r="J35" s="4">
        <f>'мз свод'!J35+'иные свод '!J35+платные!J35</f>
        <v>31636</v>
      </c>
      <c r="K35" s="4">
        <f>'мз свод'!K35+'иные свод '!K35+платные!K35</f>
        <v>68792</v>
      </c>
      <c r="L35" s="4">
        <f>'мз свод'!L35+'иные свод '!L35+платные!L35</f>
        <v>64558</v>
      </c>
      <c r="M35" s="4">
        <f>'мз свод'!M35+'иные свод '!M35+платные!M35</f>
        <v>16636</v>
      </c>
      <c r="N35" s="4">
        <f>'мз свод'!N35+'иные свод '!N35+платные!N35</f>
        <v>6636</v>
      </c>
      <c r="O35" s="4">
        <f>'мз свод'!O35+'иные свод '!O35+платные!O35</f>
        <v>41286</v>
      </c>
      <c r="P35" s="4">
        <f>'мз свод'!P35+'иные свод '!P35+платные!P35</f>
        <v>52813</v>
      </c>
      <c r="Q35" s="4">
        <f>'мз свод'!Q35+'иные свод '!Q35+платные!Q35</f>
        <v>6636</v>
      </c>
      <c r="R35" s="4">
        <f>'мз свод'!R35+'иные свод '!R35+платные!R35</f>
        <v>39941</v>
      </c>
      <c r="S35" s="4">
        <f>'мз свод'!S35+'иные свод '!S35+платные!S35</f>
        <v>6236</v>
      </c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R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A4" sqref="A4:K4"/>
    </sheetView>
  </sheetViews>
  <sheetFormatPr defaultColWidth="8.8515625" defaultRowHeight="15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1" ht="41.25" customHeight="1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15" customHeight="1">
      <c r="A5" s="9" t="s">
        <v>48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25000</v>
      </c>
      <c r="D7" s="14">
        <f aca="true" t="shared" si="0" ref="D7:S7">D9+D14+D29+D30</f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14">
        <f t="shared" si="0"/>
        <v>25000</v>
      </c>
      <c r="I7" s="4">
        <f t="shared" si="0"/>
        <v>0</v>
      </c>
      <c r="J7" s="4">
        <f t="shared" si="0"/>
        <v>25000</v>
      </c>
      <c r="K7" s="4">
        <f t="shared" si="0"/>
        <v>0</v>
      </c>
      <c r="L7" s="1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1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0</v>
      </c>
      <c r="D9" s="14">
        <f aca="true" t="shared" si="1" ref="D9:S9">D11+D12+D13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1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1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1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D11+H11+L11+P11</f>
        <v>0</v>
      </c>
      <c r="D11" s="14">
        <f>E11+F11+G11</f>
        <v>0</v>
      </c>
      <c r="E11" s="12"/>
      <c r="F11" s="12"/>
      <c r="G11" s="12"/>
      <c r="H11" s="14">
        <f>I11+J11+K11</f>
        <v>0</v>
      </c>
      <c r="I11" s="12"/>
      <c r="J11" s="12"/>
      <c r="K11" s="12"/>
      <c r="L11" s="14">
        <f>M11+N11+O11</f>
        <v>0</v>
      </c>
      <c r="M11" s="12"/>
      <c r="N11" s="12"/>
      <c r="O11" s="12"/>
      <c r="P11" s="14">
        <f>Q11+R11+S11</f>
        <v>0</v>
      </c>
      <c r="Q11" s="12"/>
      <c r="R11" s="12"/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>
        <f>D12+H12+L12+P12</f>
        <v>0</v>
      </c>
      <c r="D12" s="14">
        <f>E12+F12+G12</f>
        <v>0</v>
      </c>
      <c r="E12" s="12"/>
      <c r="F12" s="12"/>
      <c r="G12" s="12"/>
      <c r="H12" s="14">
        <f>I12+J12+K12</f>
        <v>0</v>
      </c>
      <c r="I12" s="12"/>
      <c r="J12" s="12"/>
      <c r="K12" s="12"/>
      <c r="L12" s="14">
        <f>M12+N12+O12</f>
        <v>0</v>
      </c>
      <c r="M12" s="12"/>
      <c r="N12" s="12"/>
      <c r="O12" s="12"/>
      <c r="P12" s="14">
        <f>Q12+R12+S12</f>
        <v>0</v>
      </c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D13+H13+L13+P13</f>
        <v>0</v>
      </c>
      <c r="D13" s="14">
        <f>E13+F13+G13</f>
        <v>0</v>
      </c>
      <c r="E13" s="12"/>
      <c r="F13" s="12"/>
      <c r="G13" s="12"/>
      <c r="H13" s="14">
        <f>I13+J13+K13</f>
        <v>0</v>
      </c>
      <c r="I13" s="12"/>
      <c r="J13" s="12"/>
      <c r="K13" s="12"/>
      <c r="L13" s="14">
        <f>M13+N13+O13</f>
        <v>0</v>
      </c>
      <c r="M13" s="12"/>
      <c r="N13" s="12"/>
      <c r="O13" s="12"/>
      <c r="P13" s="14">
        <f>Q13+R13+S13</f>
        <v>0</v>
      </c>
      <c r="Q13" s="12"/>
      <c r="R13" s="12"/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0</v>
      </c>
      <c r="D14" s="14">
        <f aca="true" t="shared" si="2" ref="D14:S14">D16+D17+D18+D19+D20+D21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1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1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1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>
        <f>E16+F16+G16</f>
        <v>0</v>
      </c>
      <c r="E16" s="12"/>
      <c r="F16" s="12"/>
      <c r="G16" s="12"/>
      <c r="H16" s="14">
        <f>I16+J16+K16</f>
        <v>0</v>
      </c>
      <c r="I16" s="12"/>
      <c r="J16" s="12"/>
      <c r="K16" s="4"/>
      <c r="L16" s="14">
        <f>M16+N16+O16</f>
        <v>0</v>
      </c>
      <c r="M16" s="4"/>
      <c r="N16" s="4"/>
      <c r="O16" s="4"/>
      <c r="P16" s="14">
        <f>Q16+R16+S16</f>
        <v>0</v>
      </c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D17+H17+L17+P17</f>
        <v>0</v>
      </c>
      <c r="D17" s="14">
        <f>E17+F17+G17</f>
        <v>0</v>
      </c>
      <c r="E17" s="12"/>
      <c r="F17" s="12"/>
      <c r="G17" s="12"/>
      <c r="H17" s="14">
        <f>I17+J17+K17</f>
        <v>0</v>
      </c>
      <c r="I17" s="12"/>
      <c r="J17" s="12"/>
      <c r="K17" s="12"/>
      <c r="L17" s="14">
        <f>M17+N17+O17</f>
        <v>0</v>
      </c>
      <c r="M17" s="12"/>
      <c r="N17" s="12"/>
      <c r="O17" s="12"/>
      <c r="P17" s="14">
        <f>Q17+R17+S17</f>
        <v>0</v>
      </c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D18+H18+L18+P18</f>
        <v>0</v>
      </c>
      <c r="D18" s="14">
        <f>E18+F18+G18</f>
        <v>0</v>
      </c>
      <c r="E18" s="12"/>
      <c r="F18" s="12"/>
      <c r="G18" s="12"/>
      <c r="H18" s="14">
        <f>I18+J18+K18</f>
        <v>0</v>
      </c>
      <c r="I18" s="12"/>
      <c r="J18" s="12"/>
      <c r="K18" s="4"/>
      <c r="L18" s="14">
        <f>M18+N18+O18</f>
        <v>0</v>
      </c>
      <c r="M18" s="4"/>
      <c r="N18" s="4"/>
      <c r="O18" s="4"/>
      <c r="P18" s="14">
        <f>Q18+R18+S18</f>
        <v>0</v>
      </c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D20+H20+L20+P20</f>
        <v>0</v>
      </c>
      <c r="D20" s="14">
        <f>E20+F20+G20</f>
        <v>0</v>
      </c>
      <c r="E20" s="12"/>
      <c r="F20" s="12"/>
      <c r="G20" s="12"/>
      <c r="H20" s="14">
        <f>I20+J20+K20</f>
        <v>0</v>
      </c>
      <c r="I20" s="12"/>
      <c r="J20" s="12"/>
      <c r="K20" s="12"/>
      <c r="L20" s="14">
        <f>M20+N20+O20</f>
        <v>0</v>
      </c>
      <c r="M20" s="12"/>
      <c r="N20" s="12"/>
      <c r="O20" s="12"/>
      <c r="P20" s="14">
        <f>Q20+R20+S20</f>
        <v>0</v>
      </c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f>D21+H21+L21+P21</f>
        <v>0</v>
      </c>
      <c r="D21" s="14">
        <f>E21+F21+G21</f>
        <v>0</v>
      </c>
      <c r="E21" s="12"/>
      <c r="F21" s="12"/>
      <c r="G21" s="12"/>
      <c r="H21" s="14">
        <f>J21+I21+K21</f>
        <v>0</v>
      </c>
      <c r="I21" s="12"/>
      <c r="J21" s="12"/>
      <c r="K21" s="4"/>
      <c r="L21" s="14">
        <f>M21+N21+O21</f>
        <v>0</v>
      </c>
      <c r="M21" s="4"/>
      <c r="N21" s="4"/>
      <c r="O21" s="4"/>
      <c r="P21" s="14">
        <f>Q21+R21+S21</f>
        <v>0</v>
      </c>
      <c r="Q21" s="4"/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D29+H29+L29+P29</f>
        <v>0</v>
      </c>
      <c r="D29" s="14">
        <f>E29+F29+G29</f>
        <v>0</v>
      </c>
      <c r="E29" s="12"/>
      <c r="F29" s="12"/>
      <c r="G29" s="12"/>
      <c r="H29" s="14">
        <f>I29+J29+K29</f>
        <v>0</v>
      </c>
      <c r="I29" s="12"/>
      <c r="J29" s="12"/>
      <c r="K29" s="4"/>
      <c r="L29" s="14">
        <f>M29+N29+O29</f>
        <v>0</v>
      </c>
      <c r="M29" s="4"/>
      <c r="N29" s="4"/>
      <c r="O29" s="4"/>
      <c r="P29" s="14">
        <f>Q29+R29+S29</f>
        <v>0</v>
      </c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25000</v>
      </c>
      <c r="D30" s="14">
        <f aca="true" t="shared" si="3" ref="D30:S30">D32+D35</f>
        <v>0</v>
      </c>
      <c r="E30" s="4">
        <f t="shared" si="3"/>
        <v>0</v>
      </c>
      <c r="F30" s="4">
        <f t="shared" si="3"/>
        <v>0</v>
      </c>
      <c r="G30" s="4">
        <f t="shared" si="3"/>
        <v>0</v>
      </c>
      <c r="H30" s="14">
        <f t="shared" si="3"/>
        <v>25000</v>
      </c>
      <c r="I30" s="4">
        <f t="shared" si="3"/>
        <v>0</v>
      </c>
      <c r="J30" s="4">
        <f t="shared" si="3"/>
        <v>25000</v>
      </c>
      <c r="K30" s="4">
        <f t="shared" si="3"/>
        <v>0</v>
      </c>
      <c r="L30" s="14">
        <f t="shared" si="3"/>
        <v>0</v>
      </c>
      <c r="M30" s="4">
        <f t="shared" si="3"/>
        <v>0</v>
      </c>
      <c r="N30" s="4">
        <f t="shared" si="3"/>
        <v>0</v>
      </c>
      <c r="O30" s="4">
        <f t="shared" si="3"/>
        <v>0</v>
      </c>
      <c r="P30" s="1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D35+H35+L35+P35</f>
        <v>25000</v>
      </c>
      <c r="D35" s="14">
        <f>E35+F35+G35</f>
        <v>0</v>
      </c>
      <c r="E35" s="12"/>
      <c r="F35" s="12"/>
      <c r="G35" s="12"/>
      <c r="H35" s="14">
        <f>I35+J35+K35</f>
        <v>25000</v>
      </c>
      <c r="I35" s="12"/>
      <c r="J35" s="12">
        <v>25000</v>
      </c>
      <c r="K35" s="4"/>
      <c r="L35" s="14">
        <f>M35+N35+O35</f>
        <v>0</v>
      </c>
      <c r="M35" s="4"/>
      <c r="N35" s="4"/>
      <c r="O35" s="4"/>
      <c r="P35" s="14">
        <f>Q35+R35+S35</f>
        <v>0</v>
      </c>
      <c r="Q35" s="4"/>
      <c r="R35" s="4"/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K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R35" sqref="R35"/>
    </sheetView>
  </sheetViews>
  <sheetFormatPr defaultColWidth="8.8515625" defaultRowHeight="15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1" ht="41.25" customHeight="1">
      <c r="A4" s="17" t="s">
        <v>45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15" customHeight="1">
      <c r="A5" s="9"/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1348620</v>
      </c>
      <c r="D7" s="14">
        <f aca="true" t="shared" si="0" ref="D7:S7">D9+D14+D29+D30</f>
        <v>1348620</v>
      </c>
      <c r="E7" s="4">
        <f t="shared" si="0"/>
        <v>1348620</v>
      </c>
      <c r="F7" s="4">
        <f t="shared" si="0"/>
        <v>0</v>
      </c>
      <c r="G7" s="4">
        <f t="shared" si="0"/>
        <v>0</v>
      </c>
      <c r="H7" s="1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1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1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0</v>
      </c>
      <c r="D9" s="14">
        <f aca="true" t="shared" si="1" ref="D9:S9">D11+D12+D13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1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1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1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D11+H11+L11+P11</f>
        <v>0</v>
      </c>
      <c r="D11" s="14">
        <f>E11+F11+G11</f>
        <v>0</v>
      </c>
      <c r="E11" s="12"/>
      <c r="F11" s="12"/>
      <c r="G11" s="12"/>
      <c r="H11" s="14">
        <f>I11+J11+K11</f>
        <v>0</v>
      </c>
      <c r="I11" s="12"/>
      <c r="J11" s="12"/>
      <c r="K11" s="12"/>
      <c r="L11" s="14">
        <f>M11+N11+O11</f>
        <v>0</v>
      </c>
      <c r="M11" s="12"/>
      <c r="N11" s="12"/>
      <c r="O11" s="12"/>
      <c r="P11" s="14">
        <f>Q11+R11+S11</f>
        <v>0</v>
      </c>
      <c r="Q11" s="12"/>
      <c r="R11" s="12"/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>
        <f>D12+H12+L12+P12</f>
        <v>0</v>
      </c>
      <c r="D12" s="14">
        <f>E12+F12+G12</f>
        <v>0</v>
      </c>
      <c r="E12" s="12"/>
      <c r="F12" s="12"/>
      <c r="G12" s="12"/>
      <c r="H12" s="14">
        <f>I12+J12+K12</f>
        <v>0</v>
      </c>
      <c r="I12" s="12"/>
      <c r="J12" s="12"/>
      <c r="K12" s="12"/>
      <c r="L12" s="14">
        <f>M12+N12+O12</f>
        <v>0</v>
      </c>
      <c r="M12" s="12"/>
      <c r="N12" s="12"/>
      <c r="O12" s="12"/>
      <c r="P12" s="14">
        <f>Q12+R12+S12</f>
        <v>0</v>
      </c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D13+H13+L13+P13</f>
        <v>0</v>
      </c>
      <c r="D13" s="14">
        <f>E13+F13+G13</f>
        <v>0</v>
      </c>
      <c r="E13" s="12"/>
      <c r="F13" s="12"/>
      <c r="G13" s="12"/>
      <c r="H13" s="14">
        <f>I13+J13+K13</f>
        <v>0</v>
      </c>
      <c r="I13" s="12"/>
      <c r="J13" s="12"/>
      <c r="K13" s="12"/>
      <c r="L13" s="14">
        <f>M13+N13+O13</f>
        <v>0</v>
      </c>
      <c r="M13" s="12"/>
      <c r="N13" s="12"/>
      <c r="O13" s="12"/>
      <c r="P13" s="14">
        <f>Q13+R13+S13</f>
        <v>0</v>
      </c>
      <c r="Q13" s="12"/>
      <c r="R13" s="12"/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0</v>
      </c>
      <c r="D14" s="14">
        <f aca="true" t="shared" si="2" ref="D14:S14">D16+D17+D18+D19+D20+D21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1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1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1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>
        <f>E16+F16+G16</f>
        <v>0</v>
      </c>
      <c r="E16" s="12"/>
      <c r="F16" s="12"/>
      <c r="G16" s="12"/>
      <c r="H16" s="14">
        <f>I16+J16+K16</f>
        <v>0</v>
      </c>
      <c r="I16" s="12"/>
      <c r="J16" s="12"/>
      <c r="K16" s="4"/>
      <c r="L16" s="14">
        <f>M16+N16+O16</f>
        <v>0</v>
      </c>
      <c r="M16" s="4"/>
      <c r="N16" s="4"/>
      <c r="O16" s="4"/>
      <c r="P16" s="14">
        <f>Q16+R16+S16</f>
        <v>0</v>
      </c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D17+H17+L17+P17</f>
        <v>0</v>
      </c>
      <c r="D17" s="14">
        <f>E17+F17+G17</f>
        <v>0</v>
      </c>
      <c r="E17" s="12"/>
      <c r="F17" s="12"/>
      <c r="G17" s="12"/>
      <c r="H17" s="14">
        <f>I17+J17+K17</f>
        <v>0</v>
      </c>
      <c r="I17" s="12"/>
      <c r="J17" s="12"/>
      <c r="K17" s="12"/>
      <c r="L17" s="14">
        <f>M17+N17+O17</f>
        <v>0</v>
      </c>
      <c r="M17" s="12"/>
      <c r="N17" s="12"/>
      <c r="O17" s="12"/>
      <c r="P17" s="14">
        <f>Q17+R17+S17</f>
        <v>0</v>
      </c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D18+H18+L18+P18</f>
        <v>0</v>
      </c>
      <c r="D18" s="14">
        <f>E18+F18+G18</f>
        <v>0</v>
      </c>
      <c r="E18" s="12"/>
      <c r="F18" s="12"/>
      <c r="G18" s="12"/>
      <c r="H18" s="14">
        <f>I18+J18+K18</f>
        <v>0</v>
      </c>
      <c r="I18" s="12"/>
      <c r="J18" s="12"/>
      <c r="K18" s="4"/>
      <c r="L18" s="14">
        <f>M18+N18+O18</f>
        <v>0</v>
      </c>
      <c r="M18" s="4"/>
      <c r="N18" s="4"/>
      <c r="O18" s="4"/>
      <c r="P18" s="14">
        <f>Q18+R18+S18</f>
        <v>0</v>
      </c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D20+H20+L20+P20</f>
        <v>0</v>
      </c>
      <c r="D20" s="14">
        <f>E20+F20+G20</f>
        <v>0</v>
      </c>
      <c r="E20" s="12"/>
      <c r="F20" s="12"/>
      <c r="G20" s="12"/>
      <c r="H20" s="14">
        <f>I20+J20+K20</f>
        <v>0</v>
      </c>
      <c r="I20" s="12"/>
      <c r="J20" s="12"/>
      <c r="K20" s="12"/>
      <c r="L20" s="14">
        <f>M20+N20+O20</f>
        <v>0</v>
      </c>
      <c r="M20" s="12"/>
      <c r="N20" s="12"/>
      <c r="O20" s="12"/>
      <c r="P20" s="14">
        <f>Q20+R20+S20</f>
        <v>0</v>
      </c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f>D21+H21+L21+P21</f>
        <v>0</v>
      </c>
      <c r="D21" s="14">
        <f>E21+F21+G21</f>
        <v>0</v>
      </c>
      <c r="E21" s="12"/>
      <c r="F21" s="12"/>
      <c r="G21" s="12"/>
      <c r="H21" s="14">
        <f>J21+I21+K21</f>
        <v>0</v>
      </c>
      <c r="I21" s="12"/>
      <c r="J21" s="12"/>
      <c r="K21" s="4"/>
      <c r="L21" s="14">
        <f>M21+N21+O21</f>
        <v>0</v>
      </c>
      <c r="M21" s="4"/>
      <c r="N21" s="4"/>
      <c r="O21" s="4"/>
      <c r="P21" s="14">
        <f>Q21+R21+S21</f>
        <v>0</v>
      </c>
      <c r="Q21" s="4"/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D29+H29+L29+P29</f>
        <v>0</v>
      </c>
      <c r="D29" s="14">
        <f>E29+F29+G29</f>
        <v>0</v>
      </c>
      <c r="E29" s="12"/>
      <c r="F29" s="12"/>
      <c r="G29" s="12"/>
      <c r="H29" s="14">
        <f>I29+J29+K29</f>
        <v>0</v>
      </c>
      <c r="I29" s="12"/>
      <c r="J29" s="12"/>
      <c r="K29" s="4"/>
      <c r="L29" s="14">
        <f>M29+N29+O29</f>
        <v>0</v>
      </c>
      <c r="M29" s="4"/>
      <c r="N29" s="4"/>
      <c r="O29" s="4"/>
      <c r="P29" s="14">
        <f>Q29+R29+S29</f>
        <v>0</v>
      </c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1348620</v>
      </c>
      <c r="D30" s="14">
        <f aca="true" t="shared" si="3" ref="D30:S30">D32+D35</f>
        <v>1348620</v>
      </c>
      <c r="E30" s="4">
        <f t="shared" si="3"/>
        <v>1348620</v>
      </c>
      <c r="F30" s="4">
        <f t="shared" si="3"/>
        <v>0</v>
      </c>
      <c r="G30" s="4">
        <f t="shared" si="3"/>
        <v>0</v>
      </c>
      <c r="H30" s="14">
        <f t="shared" si="3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14">
        <f t="shared" si="3"/>
        <v>0</v>
      </c>
      <c r="M30" s="4">
        <f t="shared" si="3"/>
        <v>0</v>
      </c>
      <c r="N30" s="4">
        <f t="shared" si="3"/>
        <v>0</v>
      </c>
      <c r="O30" s="4">
        <f t="shared" si="3"/>
        <v>0</v>
      </c>
      <c r="P30" s="1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D35+H35+L35+P35</f>
        <v>1348620</v>
      </c>
      <c r="D35" s="14">
        <f>E35+F35+G35</f>
        <v>1348620</v>
      </c>
      <c r="E35" s="12">
        <v>1348620</v>
      </c>
      <c r="F35" s="12"/>
      <c r="G35" s="12"/>
      <c r="H35" s="14">
        <f>I35+J35+K35</f>
        <v>0</v>
      </c>
      <c r="I35" s="12"/>
      <c r="J35" s="12"/>
      <c r="K35" s="4"/>
      <c r="L35" s="14">
        <f>M35+N35+O35</f>
        <v>0</v>
      </c>
      <c r="M35" s="4"/>
      <c r="N35" s="4"/>
      <c r="O35" s="4"/>
      <c r="P35" s="14">
        <f>Q35+R35+S35</f>
        <v>0</v>
      </c>
      <c r="Q35" s="4"/>
      <c r="R35" s="4"/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K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view="pageBreakPreview" zoomScale="75" zoomScaleSheetLayoutView="75" zoomScalePageLayoutView="0" workbookViewId="0" topLeftCell="K4">
      <selection activeCell="E7" sqref="E7"/>
    </sheetView>
  </sheetViews>
  <sheetFormatPr defaultColWidth="9.140625" defaultRowHeight="15" customHeight="1"/>
  <cols>
    <col min="1" max="1" width="26.8515625" style="0" customWidth="1"/>
    <col min="2" max="2" width="9.140625" style="0" customWidth="1"/>
    <col min="3" max="3" width="9.28125" style="0" bestFit="1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8" ht="30.75" customHeight="1">
      <c r="A4" s="15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ht="15" customHeight="1">
      <c r="A5" s="9"/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'мз образоват'!C7+ФФП!C7</f>
        <v>10524498</v>
      </c>
      <c r="D7" s="4">
        <f>'мз образоват'!D7+ФФП!D7</f>
        <v>2682160</v>
      </c>
      <c r="E7" s="4">
        <f>'мз образоват'!E7+ФФП!E7</f>
        <v>909106</v>
      </c>
      <c r="F7" s="4">
        <f>'мз образоват'!F7+ФФП!F7</f>
        <v>899027</v>
      </c>
      <c r="G7" s="4">
        <f>'мз образоват'!G7+ФФП!G7</f>
        <v>874027</v>
      </c>
      <c r="H7" s="4">
        <f>'мз образоват'!H7+ФФП!H7</f>
        <v>2703073</v>
      </c>
      <c r="I7" s="4">
        <f>'мз образоват'!I7+ФФП!I7</f>
        <v>915027</v>
      </c>
      <c r="J7" s="4">
        <f>'мз образоват'!J7+ФФП!J7</f>
        <v>878142</v>
      </c>
      <c r="K7" s="4">
        <f>'мз образоват'!K7+ФФП!K7</f>
        <v>909904</v>
      </c>
      <c r="L7" s="4">
        <f>'мз образоват'!L7+ФФП!L7</f>
        <v>2273683</v>
      </c>
      <c r="M7" s="4">
        <f>'мз образоват'!M7+ФФП!M7</f>
        <v>841529</v>
      </c>
      <c r="N7" s="4">
        <f>'мз образоват'!N7+ФФП!N7</f>
        <v>698027</v>
      </c>
      <c r="O7" s="4">
        <f>'мз образоват'!O7+ФФП!O7</f>
        <v>734127</v>
      </c>
      <c r="P7" s="4">
        <f>'мз образоват'!P7+ФФП!P7</f>
        <v>2865582</v>
      </c>
      <c r="Q7" s="4">
        <f>'мз образоват'!Q7+ФФП!Q7</f>
        <v>803773</v>
      </c>
      <c r="R7" s="4">
        <f>'мз образоват'!R7+ФФП!R7</f>
        <v>893323</v>
      </c>
      <c r="S7" s="4">
        <f>'мз образоват'!S7+ФФП!S7</f>
        <v>1168486</v>
      </c>
      <c r="T7" s="2">
        <v>0</v>
      </c>
    </row>
    <row r="8" spans="1:20" ht="15" customHeight="1">
      <c r="A8" s="4" t="s">
        <v>21</v>
      </c>
      <c r="B8" s="4"/>
      <c r="C8" s="4">
        <f>'мз образоват'!C8+ФФП!C8</f>
        <v>0</v>
      </c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'мз образоват'!C9+ФФП!C9</f>
        <v>8764342</v>
      </c>
      <c r="D9" s="4">
        <f>'мз образоват'!D9+ФФП!D9</f>
        <v>1897650</v>
      </c>
      <c r="E9" s="4">
        <f>'мз образоват'!E9+ФФП!E9</f>
        <v>538296</v>
      </c>
      <c r="F9" s="4">
        <f>'мз образоват'!F9+ФФП!F9</f>
        <v>679677</v>
      </c>
      <c r="G9" s="4">
        <f>'мз образоват'!G9+ФФП!G9</f>
        <v>679677</v>
      </c>
      <c r="H9" s="4">
        <f>'мз образоват'!H9+ФФП!H9</f>
        <v>2454417</v>
      </c>
      <c r="I9" s="4">
        <f>'мз образоват'!I9+ФФП!I9</f>
        <v>779677</v>
      </c>
      <c r="J9" s="4">
        <f>'мз образоват'!J9+ФФП!J9</f>
        <v>812792</v>
      </c>
      <c r="K9" s="4">
        <f>'мз образоват'!K9+ФФП!K9</f>
        <v>861948</v>
      </c>
      <c r="L9" s="4">
        <f>'мз образоват'!L9+ФФП!L9</f>
        <v>2171533</v>
      </c>
      <c r="M9" s="4">
        <f>'мз образоват'!M9+ФФП!M9</f>
        <v>812179</v>
      </c>
      <c r="N9" s="4">
        <f>'мз образоват'!N9+ФФП!N9</f>
        <v>679677</v>
      </c>
      <c r="O9" s="4">
        <f>'мз образоват'!O9+ФФП!O9</f>
        <v>679677</v>
      </c>
      <c r="P9" s="4">
        <f>'мз образоват'!P9+ФФП!P9</f>
        <v>2240742</v>
      </c>
      <c r="Q9" s="4">
        <f>'мз образоват'!Q9+ФФП!Q9</f>
        <v>682173</v>
      </c>
      <c r="R9" s="4">
        <f>'мз образоват'!R9+ФФП!R9</f>
        <v>680973</v>
      </c>
      <c r="S9" s="4">
        <f>'мз образоват'!S9+ФФП!S9</f>
        <v>877596</v>
      </c>
      <c r="T9" s="2">
        <v>0</v>
      </c>
    </row>
    <row r="10" spans="1:20" ht="15" customHeight="1">
      <c r="A10" s="4" t="s">
        <v>23</v>
      </c>
      <c r="B10" s="4"/>
      <c r="C10" s="4">
        <f>'мз образоват'!C10+ФФП!C10</f>
        <v>0</v>
      </c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'мз образоват'!C11+ФФП!C11</f>
        <v>6730524</v>
      </c>
      <c r="D11" s="4">
        <f>'мз образоват'!D11+ФФП!D11</f>
        <v>1443205</v>
      </c>
      <c r="E11" s="4">
        <f>'мз образоват'!E11+ФФП!E11</f>
        <v>421887</v>
      </c>
      <c r="F11" s="4">
        <f>'мз образоват'!F11+ФФП!F11</f>
        <v>510659</v>
      </c>
      <c r="G11" s="4">
        <f>'мз образоват'!G11+ФФП!G11</f>
        <v>510659</v>
      </c>
      <c r="H11" s="4">
        <f>'мз образоват'!H11+ФФП!H11</f>
        <v>1935961</v>
      </c>
      <c r="I11" s="4">
        <f>'мз образоват'!I11+ФФП!I11</f>
        <v>610659</v>
      </c>
      <c r="J11" s="4">
        <f>'мз образоват'!J11+ФФП!J11</f>
        <v>643774</v>
      </c>
      <c r="K11" s="4">
        <f>'мз образоват'!K11+ФФП!K11</f>
        <v>681528</v>
      </c>
      <c r="L11" s="4">
        <f>'мз образоват'!L11+ФФП!L11</f>
        <v>1664479</v>
      </c>
      <c r="M11" s="4">
        <f>'мз образоват'!M11+ФФП!M11</f>
        <v>643161</v>
      </c>
      <c r="N11" s="4">
        <f>'мз образоват'!N11+ФФП!N11</f>
        <v>510659</v>
      </c>
      <c r="O11" s="4">
        <f>'мз образоват'!O11+ФФП!O11</f>
        <v>510659</v>
      </c>
      <c r="P11" s="4">
        <f>'мз образоват'!P11+ФФП!P11</f>
        <v>1686879</v>
      </c>
      <c r="Q11" s="4">
        <f>'мз образоват'!Q11+ФФП!Q11</f>
        <v>511955</v>
      </c>
      <c r="R11" s="4">
        <f>'мз образоват'!R11+ФФП!R11</f>
        <v>511955</v>
      </c>
      <c r="S11" s="4">
        <f>'мз образоват'!S11+ФФП!S11</f>
        <v>662969</v>
      </c>
      <c r="T11" s="2">
        <v>0</v>
      </c>
    </row>
    <row r="12" spans="1:20" ht="15" customHeight="1">
      <c r="A12" s="6" t="s">
        <v>25</v>
      </c>
      <c r="B12" s="4">
        <v>212</v>
      </c>
      <c r="C12" s="4">
        <f>'мз образоват'!C12+ФФП!C12</f>
        <v>1200</v>
      </c>
      <c r="D12" s="4">
        <f>'мз образоват'!D12+ФФП!D12</f>
        <v>0</v>
      </c>
      <c r="E12" s="4">
        <f>'мз образоват'!E12+ФФП!E12</f>
        <v>0</v>
      </c>
      <c r="F12" s="4">
        <f>'мз образоват'!F12+ФФП!F12</f>
        <v>0</v>
      </c>
      <c r="G12" s="4">
        <f>'мз образоват'!G12+ФФП!G12</f>
        <v>0</v>
      </c>
      <c r="H12" s="4">
        <f>'мз образоват'!H12+ФФП!H12</f>
        <v>0</v>
      </c>
      <c r="I12" s="4">
        <f>'мз образоват'!I12+ФФП!I12</f>
        <v>0</v>
      </c>
      <c r="J12" s="4">
        <f>'мз образоват'!J12+ФФП!J12</f>
        <v>0</v>
      </c>
      <c r="K12" s="4">
        <f>'мз образоват'!K12+ФФП!K12</f>
        <v>0</v>
      </c>
      <c r="L12" s="4">
        <f>'мз образоват'!L12+ФФП!L12</f>
        <v>0</v>
      </c>
      <c r="M12" s="4">
        <f>'мз образоват'!M12+ФФП!M12</f>
        <v>0</v>
      </c>
      <c r="N12" s="4">
        <f>'мз образоват'!N12+ФФП!N12</f>
        <v>0</v>
      </c>
      <c r="O12" s="4">
        <f>'мз образоват'!O12+ФФП!O12</f>
        <v>0</v>
      </c>
      <c r="P12" s="4">
        <f>'мз образоват'!P12+ФФП!P12</f>
        <v>1200</v>
      </c>
      <c r="Q12" s="4">
        <f>'мз образоват'!Q12+ФФП!Q12</f>
        <v>1200</v>
      </c>
      <c r="R12" s="4">
        <f>'мз образоват'!R12+ФФП!R12</f>
        <v>0</v>
      </c>
      <c r="S12" s="4">
        <f>'мз образоват'!S12+ФФП!S12</f>
        <v>0</v>
      </c>
      <c r="T12" s="2">
        <v>0</v>
      </c>
    </row>
    <row r="13" spans="1:20" ht="15" customHeight="1">
      <c r="A13" s="4" t="s">
        <v>26</v>
      </c>
      <c r="B13" s="4">
        <v>213</v>
      </c>
      <c r="C13" s="4">
        <f>'мз образоват'!C13+ФФП!C13</f>
        <v>2032618</v>
      </c>
      <c r="D13" s="4">
        <f>'мз образоват'!D13+ФФП!D13</f>
        <v>454445</v>
      </c>
      <c r="E13" s="4">
        <f>'мз образоват'!E13+ФФП!E13</f>
        <v>116409</v>
      </c>
      <c r="F13" s="4">
        <f>'мз образоват'!F13+ФФП!F13</f>
        <v>169018</v>
      </c>
      <c r="G13" s="4">
        <f>'мз образоват'!G13+ФФП!G13</f>
        <v>169018</v>
      </c>
      <c r="H13" s="4">
        <f>'мз образоват'!H13+ФФП!H13</f>
        <v>518456</v>
      </c>
      <c r="I13" s="4">
        <f>'мз образоват'!I13+ФФП!I13</f>
        <v>169018</v>
      </c>
      <c r="J13" s="4">
        <f>'мз образоват'!J13+ФФП!J13</f>
        <v>169018</v>
      </c>
      <c r="K13" s="4">
        <f>'мз образоват'!K13+ФФП!K13</f>
        <v>180420</v>
      </c>
      <c r="L13" s="4">
        <f>'мз образоват'!L13+ФФП!L13</f>
        <v>507054</v>
      </c>
      <c r="M13" s="4">
        <f>'мз образоват'!M13+ФФП!M13</f>
        <v>169018</v>
      </c>
      <c r="N13" s="4">
        <f>'мз образоват'!N13+ФФП!N13</f>
        <v>169018</v>
      </c>
      <c r="O13" s="4">
        <f>'мз образоват'!O13+ФФП!O13</f>
        <v>169018</v>
      </c>
      <c r="P13" s="4">
        <f>'мз образоват'!P13+ФФП!P13</f>
        <v>552663</v>
      </c>
      <c r="Q13" s="4">
        <f>'мз образоват'!Q13+ФФП!Q13</f>
        <v>169018</v>
      </c>
      <c r="R13" s="4">
        <f>'мз образоват'!R13+ФФП!R13</f>
        <v>169018</v>
      </c>
      <c r="S13" s="4">
        <f>'мз образоват'!S13+ФФП!S13</f>
        <v>214627</v>
      </c>
      <c r="T13" s="2">
        <v>0</v>
      </c>
    </row>
    <row r="14" spans="1:20" ht="15" customHeight="1">
      <c r="A14" s="4" t="s">
        <v>27</v>
      </c>
      <c r="B14" s="4">
        <v>220</v>
      </c>
      <c r="C14" s="4">
        <f>'мз образоват'!C14+ФФП!C14</f>
        <v>1688550</v>
      </c>
      <c r="D14" s="4">
        <f>'мз образоват'!D14+ФФП!D14</f>
        <v>762510</v>
      </c>
      <c r="E14" s="4">
        <f>'мз образоват'!E14+ФФП!E14</f>
        <v>358810</v>
      </c>
      <c r="F14" s="4">
        <f>'мз образоват'!F14+ФФП!F14</f>
        <v>219350</v>
      </c>
      <c r="G14" s="4">
        <f>'мз образоват'!G14+ФФП!G14</f>
        <v>184350</v>
      </c>
      <c r="H14" s="4">
        <f>'мз образоват'!H14+ФФП!H14</f>
        <v>209050</v>
      </c>
      <c r="I14" s="4">
        <f>'мз образоват'!I14+ФФП!I14</f>
        <v>125350</v>
      </c>
      <c r="J14" s="4">
        <f>'мз образоват'!J14+ФФП!J14</f>
        <v>65350</v>
      </c>
      <c r="K14" s="4">
        <f>'мз образоват'!K14+ФФП!K14</f>
        <v>18350</v>
      </c>
      <c r="L14" s="4">
        <f>'мз образоват'!L14+ФФП!L14</f>
        <v>92150</v>
      </c>
      <c r="M14" s="4">
        <f>'мз образоват'!M14+ФФП!M14</f>
        <v>19350</v>
      </c>
      <c r="N14" s="4">
        <f>'мз образоват'!N14+ФФП!N14</f>
        <v>18350</v>
      </c>
      <c r="O14" s="4">
        <f>'мз образоват'!O14+ФФП!O14</f>
        <v>54450</v>
      </c>
      <c r="P14" s="4">
        <f>'мз образоват'!P14+ФФП!P14</f>
        <v>624840</v>
      </c>
      <c r="Q14" s="4">
        <f>'мз образоват'!Q14+ФФП!Q14</f>
        <v>121600</v>
      </c>
      <c r="R14" s="4">
        <f>'мз образоват'!R14+ФФП!R14</f>
        <v>212350</v>
      </c>
      <c r="S14" s="4">
        <f>'мз образоват'!S14+ФФП!S14</f>
        <v>290890</v>
      </c>
      <c r="T14" s="2">
        <v>0</v>
      </c>
    </row>
    <row r="15" spans="1:20" ht="15" customHeight="1">
      <c r="A15" s="4" t="s">
        <v>23</v>
      </c>
      <c r="B15" s="4"/>
      <c r="C15" s="4">
        <f>'мз образоват'!C15+ФФП!C15</f>
        <v>0</v>
      </c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>
        <f>'мз образоват'!C16+ФФП!C16</f>
        <v>28200</v>
      </c>
      <c r="D16" s="4">
        <f>'мз образоват'!D16+ФФП!D16</f>
        <v>7050</v>
      </c>
      <c r="E16" s="4">
        <f>'мз образоват'!E16+ФФП!E16</f>
        <v>2350</v>
      </c>
      <c r="F16" s="4">
        <f>'мз образоват'!F16+ФФП!F16</f>
        <v>2350</v>
      </c>
      <c r="G16" s="4">
        <f>'мз образоват'!G16+ФФП!G16</f>
        <v>2350</v>
      </c>
      <c r="H16" s="4">
        <f>'мз образоват'!H16+ФФП!H16</f>
        <v>7050</v>
      </c>
      <c r="I16" s="4">
        <f>'мз образоват'!I16+ФФП!I16</f>
        <v>2350</v>
      </c>
      <c r="J16" s="4">
        <f>'мз образоват'!J16+ФФП!J16</f>
        <v>2350</v>
      </c>
      <c r="K16" s="4">
        <f>'мз образоват'!K16+ФФП!K16</f>
        <v>2350</v>
      </c>
      <c r="L16" s="4">
        <f>'мз образоват'!L16+ФФП!L16</f>
        <v>7050</v>
      </c>
      <c r="M16" s="4">
        <f>'мз образоват'!M16+ФФП!M16</f>
        <v>2350</v>
      </c>
      <c r="N16" s="4">
        <f>'мз образоват'!N16+ФФП!N16</f>
        <v>2350</v>
      </c>
      <c r="O16" s="4">
        <f>'мз образоват'!O16+ФФП!O16</f>
        <v>2350</v>
      </c>
      <c r="P16" s="4">
        <f>'мз образоват'!P16+ФФП!P16</f>
        <v>7050</v>
      </c>
      <c r="Q16" s="4">
        <f>'мз образоват'!Q16+ФФП!Q16</f>
        <v>2350</v>
      </c>
      <c r="R16" s="4">
        <f>'мз образоват'!R16+ФФП!R16</f>
        <v>2350</v>
      </c>
      <c r="S16" s="4">
        <f>'мз образоват'!S16+ФФП!S16</f>
        <v>2350</v>
      </c>
      <c r="T16" s="2">
        <v>0</v>
      </c>
    </row>
    <row r="17" spans="1:20" ht="15" customHeight="1">
      <c r="A17" s="4" t="s">
        <v>29</v>
      </c>
      <c r="B17" s="4">
        <v>222</v>
      </c>
      <c r="C17" s="4">
        <f>'мз образоват'!C17+ФФП!C17</f>
        <v>1600</v>
      </c>
      <c r="D17" s="4">
        <f>'мз образоват'!D17+ФФП!D17</f>
        <v>0</v>
      </c>
      <c r="E17" s="4">
        <f>'мз образоват'!E17+ФФП!E17</f>
        <v>0</v>
      </c>
      <c r="F17" s="4">
        <f>'мз образоват'!F17+ФФП!F17</f>
        <v>0</v>
      </c>
      <c r="G17" s="4">
        <f>'мз образоват'!G17+ФФП!G17</f>
        <v>0</v>
      </c>
      <c r="H17" s="4">
        <f>'мз образоват'!H17+ФФП!H17</f>
        <v>0</v>
      </c>
      <c r="I17" s="4">
        <f>'мз образоват'!I17+ФФП!I17</f>
        <v>0</v>
      </c>
      <c r="J17" s="4">
        <f>'мз образоват'!J17+ФФП!J17</f>
        <v>0</v>
      </c>
      <c r="K17" s="4">
        <f>'мз образоват'!K17+ФФП!K17</f>
        <v>0</v>
      </c>
      <c r="L17" s="4">
        <f>'мз образоват'!L17+ФФП!L17</f>
        <v>1600</v>
      </c>
      <c r="M17" s="4">
        <f>'мз образоват'!M17+ФФП!M17</f>
        <v>0</v>
      </c>
      <c r="N17" s="4">
        <f>'мз образоват'!N17+ФФП!N17</f>
        <v>0</v>
      </c>
      <c r="O17" s="4">
        <f>'мз образоват'!O17+ФФП!O17</f>
        <v>1600</v>
      </c>
      <c r="P17" s="4">
        <f>'мз образоват'!P17+ФФП!P17</f>
        <v>0</v>
      </c>
      <c r="Q17" s="4">
        <f>'мз образоват'!Q17+ФФП!Q17</f>
        <v>0</v>
      </c>
      <c r="R17" s="4">
        <f>'мз образоват'!R17+ФФП!R17</f>
        <v>0</v>
      </c>
      <c r="S17" s="4">
        <f>'мз образоват'!S17+ФФП!S17</f>
        <v>0</v>
      </c>
      <c r="T17" s="2">
        <v>0</v>
      </c>
    </row>
    <row r="18" spans="1:20" ht="15" customHeight="1">
      <c r="A18" s="4" t="s">
        <v>30</v>
      </c>
      <c r="B18" s="4">
        <v>223</v>
      </c>
      <c r="C18" s="4">
        <f>'мз образоват'!C18+ФФП!C18</f>
        <v>1500000</v>
      </c>
      <c r="D18" s="4">
        <f>'мз образоват'!D18+ФФП!D18</f>
        <v>667460</v>
      </c>
      <c r="E18" s="4">
        <f>'мз образоват'!E18+ФФП!E18</f>
        <v>319460</v>
      </c>
      <c r="F18" s="4">
        <f>'мз образоват'!F18+ФФП!F18</f>
        <v>195000</v>
      </c>
      <c r="G18" s="4">
        <f>'мз образоват'!G18+ФФП!G18</f>
        <v>153000</v>
      </c>
      <c r="H18" s="4">
        <f>'мз образоват'!H18+ФФП!H18</f>
        <v>167000</v>
      </c>
      <c r="I18" s="4">
        <f>'мз образоват'!I18+ФФП!I18</f>
        <v>103000</v>
      </c>
      <c r="J18" s="4">
        <f>'мз образоват'!J18+ФФП!J18</f>
        <v>53000</v>
      </c>
      <c r="K18" s="4">
        <f>'мз образоват'!K18+ФФП!K18</f>
        <v>11000</v>
      </c>
      <c r="L18" s="4">
        <f>'мз образоват'!L18+ФФП!L18</f>
        <v>63000</v>
      </c>
      <c r="M18" s="4">
        <f>'мз образоват'!M18+ФФП!M18</f>
        <v>12000</v>
      </c>
      <c r="N18" s="4">
        <f>'мз образоват'!N18+ФФП!N18</f>
        <v>11000</v>
      </c>
      <c r="O18" s="4">
        <f>'мз образоват'!O18+ФФП!O18</f>
        <v>40000</v>
      </c>
      <c r="P18" s="4">
        <f>'мз образоват'!P18+ФФП!P18</f>
        <v>602540</v>
      </c>
      <c r="Q18" s="4">
        <f>'мз образоват'!Q18+ФФП!Q18</f>
        <v>114000</v>
      </c>
      <c r="R18" s="4">
        <f>'мз образоват'!R18+ФФП!R18</f>
        <v>205000</v>
      </c>
      <c r="S18" s="4">
        <f>'мз образоват'!S18+ФФП!S18</f>
        <v>283540</v>
      </c>
      <c r="T18" s="2">
        <v>0</v>
      </c>
    </row>
    <row r="19" spans="1:20" ht="15" customHeight="1">
      <c r="A19" s="4" t="s">
        <v>31</v>
      </c>
      <c r="B19" s="4">
        <v>224</v>
      </c>
      <c r="C19" s="4">
        <f>'мз образоват'!C19+ФФП!C19</f>
        <v>0</v>
      </c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'мз образоват'!C20+ФФП!C20</f>
        <v>84000</v>
      </c>
      <c r="D20" s="4">
        <f>'мз образоват'!D20+ФФП!D20</f>
        <v>29000</v>
      </c>
      <c r="E20" s="4">
        <f>'мз образоват'!E20+ФФП!E20</f>
        <v>10000</v>
      </c>
      <c r="F20" s="4">
        <f>'мз образоват'!F20+ФФП!F20</f>
        <v>10000</v>
      </c>
      <c r="G20" s="4">
        <f>'мз образоват'!G20+ФФП!G20</f>
        <v>9000</v>
      </c>
      <c r="H20" s="4">
        <f>'мз образоват'!H20+ФФП!H20</f>
        <v>25000</v>
      </c>
      <c r="I20" s="4">
        <f>'мз образоват'!I20+ФФП!I20</f>
        <v>10000</v>
      </c>
      <c r="J20" s="4">
        <f>'мз образоват'!J20+ФФП!J20</f>
        <v>10000</v>
      </c>
      <c r="K20" s="4">
        <f>'мз образоват'!K20+ФФП!K20</f>
        <v>5000</v>
      </c>
      <c r="L20" s="4">
        <f>'мз образоват'!L20+ФФП!L20</f>
        <v>15000</v>
      </c>
      <c r="M20" s="4">
        <f>'мз образоват'!M20+ФФП!M20</f>
        <v>5000</v>
      </c>
      <c r="N20" s="4">
        <f>'мз образоват'!N20+ФФП!N20</f>
        <v>5000</v>
      </c>
      <c r="O20" s="4">
        <f>'мз образоват'!O20+ФФП!O20</f>
        <v>5000</v>
      </c>
      <c r="P20" s="4">
        <f>'мз образоват'!P20+ФФП!P20</f>
        <v>15000</v>
      </c>
      <c r="Q20" s="4">
        <f>'мз образоват'!Q20+ФФП!Q20</f>
        <v>5000</v>
      </c>
      <c r="R20" s="4">
        <f>'мз образоват'!R20+ФФП!R20</f>
        <v>5000</v>
      </c>
      <c r="S20" s="4">
        <f>'мз образоват'!S20+ФФП!S20</f>
        <v>5000</v>
      </c>
      <c r="T20" s="2">
        <v>0</v>
      </c>
    </row>
    <row r="21" spans="1:20" ht="15" customHeight="1">
      <c r="A21" s="4" t="s">
        <v>42</v>
      </c>
      <c r="B21" s="4">
        <v>226</v>
      </c>
      <c r="C21" s="4">
        <f>'мз образоват'!C21+ФФП!C21</f>
        <v>74750</v>
      </c>
      <c r="D21" s="4">
        <f>'мз образоват'!D21+ФФП!D21</f>
        <v>59000</v>
      </c>
      <c r="E21" s="4">
        <f>'мз образоват'!E21+ФФП!E21</f>
        <v>27000</v>
      </c>
      <c r="F21" s="4">
        <f>'мз образоват'!F21+ФФП!F21</f>
        <v>12000</v>
      </c>
      <c r="G21" s="4">
        <f>'мз образоват'!G21+ФФП!G21</f>
        <v>20000</v>
      </c>
      <c r="H21" s="4">
        <f>'мз образоват'!H21+ФФП!H21</f>
        <v>10000</v>
      </c>
      <c r="I21" s="4">
        <f>'мз образоват'!I21+ФФП!I21</f>
        <v>10000</v>
      </c>
      <c r="J21" s="4">
        <f>'мз образоват'!J21+ФФП!J21</f>
        <v>0</v>
      </c>
      <c r="K21" s="4">
        <f>'мз образоват'!K21+ФФП!K21</f>
        <v>0</v>
      </c>
      <c r="L21" s="4">
        <f>'мз образоват'!L21+ФФП!L21</f>
        <v>5500</v>
      </c>
      <c r="M21" s="4">
        <f>'мз образоват'!M21+ФФП!M21</f>
        <v>0</v>
      </c>
      <c r="N21" s="4">
        <f>'мз образоват'!N21+ФФП!N21</f>
        <v>0</v>
      </c>
      <c r="O21" s="4">
        <f>'мз образоват'!O21+ФФП!O21</f>
        <v>5500</v>
      </c>
      <c r="P21" s="4">
        <f>'мз образоват'!P21+ФФП!P21</f>
        <v>250</v>
      </c>
      <c r="Q21" s="4">
        <f>'мз образоват'!Q21+ФФП!Q21</f>
        <v>250</v>
      </c>
      <c r="R21" s="4">
        <f>'мз образоват'!R21+ФФП!R21</f>
        <v>0</v>
      </c>
      <c r="S21" s="4">
        <f>'мз образоват'!S21+ФФП!S21</f>
        <v>0</v>
      </c>
      <c r="T21" s="2">
        <v>0</v>
      </c>
    </row>
    <row r="22" spans="1:20" ht="15" customHeight="1">
      <c r="A22" s="4" t="s">
        <v>33</v>
      </c>
      <c r="B22" s="4"/>
      <c r="C22" s="4">
        <f>'мз образоват'!C22+ФФП!C22</f>
        <v>0</v>
      </c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>
        <f>'мз образоват'!C23+ФФП!C23</f>
        <v>0</v>
      </c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>
        <f>'мз образоват'!C24+ФФП!C24</f>
        <v>0</v>
      </c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>
        <f>'мз образоват'!C25+ФФП!C25</f>
        <v>0</v>
      </c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>
        <f>'мз образоват'!C26+ФФП!C26</f>
        <v>0</v>
      </c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>
        <f>'мз образоват'!C27+ФФП!C27</f>
        <v>0</v>
      </c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>
        <f>'мз образоват'!C28+ФФП!C28</f>
        <v>0</v>
      </c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'мз образоват'!C29+ФФП!C29</f>
        <v>2000</v>
      </c>
      <c r="D29" s="4">
        <f>'мз образоват'!D29+ФФП!D29</f>
        <v>2000</v>
      </c>
      <c r="E29" s="4">
        <f>'мз образоват'!E29+ФФП!E29</f>
        <v>2000</v>
      </c>
      <c r="F29" s="4">
        <f>'мз образоват'!F29+ФФП!F29</f>
        <v>0</v>
      </c>
      <c r="G29" s="4">
        <f>'мз образоват'!G29+ФФП!G29</f>
        <v>0</v>
      </c>
      <c r="H29" s="4">
        <f>'мз образоват'!H29+ФФП!H29</f>
        <v>0</v>
      </c>
      <c r="I29" s="4">
        <f>'мз образоват'!I29+ФФП!I29</f>
        <v>0</v>
      </c>
      <c r="J29" s="4">
        <f>'мз образоват'!J29+ФФП!J29</f>
        <v>0</v>
      </c>
      <c r="K29" s="4">
        <f>'мз образоват'!K29+ФФП!K29</f>
        <v>0</v>
      </c>
      <c r="L29" s="4">
        <f>'мз образоват'!L29+ФФП!L29</f>
        <v>0</v>
      </c>
      <c r="M29" s="4">
        <f>'мз образоват'!M29+ФФП!M29</f>
        <v>0</v>
      </c>
      <c r="N29" s="4">
        <f>'мз образоват'!N29+ФФП!N29</f>
        <v>0</v>
      </c>
      <c r="O29" s="4">
        <f>'мз образоват'!O29+ФФП!O29</f>
        <v>0</v>
      </c>
      <c r="P29" s="4">
        <f>'мз образоват'!P29+ФФП!P29</f>
        <v>0</v>
      </c>
      <c r="Q29" s="4">
        <f>'мз образоват'!Q29+ФФП!Q29</f>
        <v>0</v>
      </c>
      <c r="R29" s="4">
        <f>'мз образоват'!R29+ФФП!R29</f>
        <v>0</v>
      </c>
      <c r="S29" s="4">
        <f>'мз образоват'!S29+ФФП!S29</f>
        <v>0</v>
      </c>
      <c r="T29" s="2">
        <v>0</v>
      </c>
    </row>
    <row r="30" spans="1:20" ht="15" customHeight="1">
      <c r="A30" s="4" t="s">
        <v>39</v>
      </c>
      <c r="B30" s="4">
        <v>300</v>
      </c>
      <c r="C30" s="4">
        <f>'мз образоват'!C30+ФФП!C30</f>
        <v>69606</v>
      </c>
      <c r="D30" s="4">
        <f>'мз образоват'!D30+ФФП!D30</f>
        <v>20000</v>
      </c>
      <c r="E30" s="4">
        <f>'мз образоват'!E30+ФФП!E30</f>
        <v>10000</v>
      </c>
      <c r="F30" s="4">
        <f>'мз образоват'!F30+ФФП!F30</f>
        <v>0</v>
      </c>
      <c r="G30" s="4">
        <f>'мз образоват'!G30+ФФП!G30</f>
        <v>10000</v>
      </c>
      <c r="H30" s="4">
        <f>'мз образоват'!H30+ФФП!H30</f>
        <v>39606</v>
      </c>
      <c r="I30" s="4">
        <f>'мз образоват'!I30+ФФП!I30</f>
        <v>10000</v>
      </c>
      <c r="J30" s="4">
        <f>'мз образоват'!J30+ФФП!J30</f>
        <v>0</v>
      </c>
      <c r="K30" s="4">
        <f>'мз образоват'!K30+ФФП!K30</f>
        <v>29606</v>
      </c>
      <c r="L30" s="4">
        <f>'мз образоват'!L30+ФФП!L30</f>
        <v>10000</v>
      </c>
      <c r="M30" s="4">
        <f>'мз образоват'!M30+ФФП!M30</f>
        <v>10000</v>
      </c>
      <c r="N30" s="4">
        <f>'мз образоват'!N30+ФФП!N30</f>
        <v>0</v>
      </c>
      <c r="O30" s="4">
        <f>'мз образоват'!O30+ФФП!O30</f>
        <v>0</v>
      </c>
      <c r="P30" s="4">
        <f>'мз образоват'!P30+ФФП!P30</f>
        <v>0</v>
      </c>
      <c r="Q30" s="4">
        <f>'мз образоват'!Q30+ФФП!Q30</f>
        <v>0</v>
      </c>
      <c r="R30" s="4">
        <f>'мз образоват'!R30+ФФП!R30</f>
        <v>0</v>
      </c>
      <c r="S30" s="4">
        <f>'мз образоват'!S30+ФФП!S30</f>
        <v>0</v>
      </c>
      <c r="T30" s="2">
        <v>0</v>
      </c>
    </row>
    <row r="31" spans="1:20" ht="15" customHeight="1">
      <c r="A31" s="4" t="s">
        <v>23</v>
      </c>
      <c r="B31" s="4"/>
      <c r="C31" s="4">
        <f>'мз образоват'!C31+ФФП!C31</f>
        <v>0</v>
      </c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>
        <f>'мз образоват'!C32+ФФП!C32</f>
        <v>0</v>
      </c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>
        <f>'мз образоват'!C33+ФФП!C33</f>
        <v>0</v>
      </c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>
        <f>'мз образоват'!C34+ФФП!C34</f>
        <v>0</v>
      </c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'мз образоват'!C35+ФФП!C35</f>
        <v>69606</v>
      </c>
      <c r="D35" s="4">
        <f>'мз образоват'!D35+ФФП!D35</f>
        <v>20000</v>
      </c>
      <c r="E35" s="4">
        <f>'мз образоват'!E35+ФФП!E35</f>
        <v>10000</v>
      </c>
      <c r="F35" s="4">
        <f>'мз образоват'!F35+ФФП!F35</f>
        <v>0</v>
      </c>
      <c r="G35" s="4">
        <f>'мз образоват'!G35+ФФП!G35</f>
        <v>10000</v>
      </c>
      <c r="H35" s="4">
        <f>'мз образоват'!H35+ФФП!H35</f>
        <v>39606</v>
      </c>
      <c r="I35" s="4">
        <f>'мз образоват'!I35+ФФП!I35</f>
        <v>10000</v>
      </c>
      <c r="J35" s="4">
        <f>'мз образоват'!J35+ФФП!J35</f>
        <v>0</v>
      </c>
      <c r="K35" s="4">
        <f>'мз образоват'!K35+ФФП!K35</f>
        <v>29606</v>
      </c>
      <c r="L35" s="4">
        <f>'мз образоват'!L35+ФФП!L35</f>
        <v>10000</v>
      </c>
      <c r="M35" s="4">
        <f>'мз образоват'!M35+ФФП!M35</f>
        <v>10000</v>
      </c>
      <c r="N35" s="4">
        <f>'мз образоват'!N35+ФФП!N35</f>
        <v>0</v>
      </c>
      <c r="O35" s="4">
        <f>'мз образоват'!O35+ФФП!O35</f>
        <v>0</v>
      </c>
      <c r="P35" s="4">
        <f>'мз образоват'!P35+ФФП!P35</f>
        <v>0</v>
      </c>
      <c r="Q35" s="4">
        <f>'мз образоват'!Q35+ФФП!Q35</f>
        <v>0</v>
      </c>
      <c r="R35" s="4">
        <f>'мз образоват'!R35+ФФП!R35</f>
        <v>0</v>
      </c>
      <c r="S35" s="4">
        <f>'мз образоват'!S35+ФФП!S35</f>
        <v>0</v>
      </c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R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D13" sqref="D13"/>
    </sheetView>
  </sheetViews>
  <sheetFormatPr defaultColWidth="9.140625" defaultRowHeight="15" customHeight="1"/>
  <cols>
    <col min="1" max="1" width="26.8515625" style="0" customWidth="1"/>
    <col min="2" max="2" width="9.140625" style="0" customWidth="1"/>
    <col min="3" max="3" width="9.28125" style="0" bestFit="1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8" ht="30.75" customHeight="1">
      <c r="A4" s="15" t="s">
        <v>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ht="15" customHeight="1">
      <c r="A5" s="9" t="s">
        <v>53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6005848</v>
      </c>
      <c r="D7" s="14">
        <f aca="true" t="shared" si="0" ref="D7:S7">D9+D14+D29+D30</f>
        <v>1276955</v>
      </c>
      <c r="E7" s="4">
        <f t="shared" si="0"/>
        <v>275131</v>
      </c>
      <c r="F7" s="4">
        <f t="shared" si="0"/>
        <v>493912</v>
      </c>
      <c r="G7" s="4">
        <f t="shared" si="0"/>
        <v>507912</v>
      </c>
      <c r="H7" s="14">
        <f t="shared" si="0"/>
        <v>1560498</v>
      </c>
      <c r="I7" s="4">
        <f t="shared" si="0"/>
        <v>493912</v>
      </c>
      <c r="J7" s="4">
        <f t="shared" si="0"/>
        <v>493912</v>
      </c>
      <c r="K7" s="4">
        <f t="shared" si="0"/>
        <v>572674</v>
      </c>
      <c r="L7" s="14">
        <f t="shared" si="0"/>
        <v>1488836</v>
      </c>
      <c r="M7" s="4">
        <f t="shared" si="0"/>
        <v>493912</v>
      </c>
      <c r="N7" s="4">
        <f t="shared" si="0"/>
        <v>493912</v>
      </c>
      <c r="O7" s="4">
        <f t="shared" si="0"/>
        <v>501012</v>
      </c>
      <c r="P7" s="14">
        <f t="shared" si="0"/>
        <v>1679559</v>
      </c>
      <c r="Q7" s="4">
        <f t="shared" si="0"/>
        <v>495112</v>
      </c>
      <c r="R7" s="4">
        <f t="shared" si="0"/>
        <v>493912</v>
      </c>
      <c r="S7" s="4">
        <f t="shared" si="0"/>
        <v>690535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5899942</v>
      </c>
      <c r="D9" s="14">
        <f aca="true" t="shared" si="1" ref="D9:S9">D11+D12+D13</f>
        <v>1228905</v>
      </c>
      <c r="E9" s="4">
        <f t="shared" si="1"/>
        <v>245781</v>
      </c>
      <c r="F9" s="4">
        <f t="shared" si="1"/>
        <v>491562</v>
      </c>
      <c r="G9" s="4">
        <f t="shared" si="1"/>
        <v>491562</v>
      </c>
      <c r="H9" s="14">
        <f t="shared" si="1"/>
        <v>1523842</v>
      </c>
      <c r="I9" s="4">
        <f t="shared" si="1"/>
        <v>491562</v>
      </c>
      <c r="J9" s="4">
        <f t="shared" si="1"/>
        <v>491562</v>
      </c>
      <c r="K9" s="4">
        <f t="shared" si="1"/>
        <v>540718</v>
      </c>
      <c r="L9" s="14">
        <f t="shared" si="1"/>
        <v>1474686</v>
      </c>
      <c r="M9" s="4">
        <f t="shared" si="1"/>
        <v>491562</v>
      </c>
      <c r="N9" s="4">
        <f t="shared" si="1"/>
        <v>491562</v>
      </c>
      <c r="O9" s="4">
        <f t="shared" si="1"/>
        <v>491562</v>
      </c>
      <c r="P9" s="14">
        <f t="shared" si="1"/>
        <v>1672509</v>
      </c>
      <c r="Q9" s="4">
        <f t="shared" si="1"/>
        <v>492762</v>
      </c>
      <c r="R9" s="4">
        <f t="shared" si="1"/>
        <v>491562</v>
      </c>
      <c r="S9" s="4">
        <f t="shared" si="1"/>
        <v>688185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v>4530524</v>
      </c>
      <c r="D11" s="14">
        <v>943860</v>
      </c>
      <c r="E11" s="12">
        <v>188772</v>
      </c>
      <c r="F11" s="12">
        <v>377544</v>
      </c>
      <c r="G11" s="12">
        <v>377544</v>
      </c>
      <c r="H11" s="14">
        <v>1170386</v>
      </c>
      <c r="I11" s="12">
        <v>377544</v>
      </c>
      <c r="J11" s="12">
        <v>377544</v>
      </c>
      <c r="K11" s="12">
        <v>415298</v>
      </c>
      <c r="L11" s="14">
        <v>1132632</v>
      </c>
      <c r="M11" s="12">
        <v>377544</v>
      </c>
      <c r="N11" s="12">
        <v>377544</v>
      </c>
      <c r="O11" s="12">
        <v>377544</v>
      </c>
      <c r="P11" s="14">
        <v>1283646</v>
      </c>
      <c r="Q11" s="12">
        <v>377544</v>
      </c>
      <c r="R11" s="12">
        <v>377544</v>
      </c>
      <c r="S11" s="12">
        <v>528558</v>
      </c>
      <c r="T11" s="2">
        <v>0</v>
      </c>
    </row>
    <row r="12" spans="1:20" ht="15" customHeight="1">
      <c r="A12" s="6" t="s">
        <v>25</v>
      </c>
      <c r="B12" s="4">
        <v>212</v>
      </c>
      <c r="C12" s="4">
        <v>1200</v>
      </c>
      <c r="D12" s="14"/>
      <c r="E12" s="12"/>
      <c r="F12" s="12"/>
      <c r="G12" s="12"/>
      <c r="H12" s="14"/>
      <c r="I12" s="12"/>
      <c r="J12" s="12"/>
      <c r="K12" s="12"/>
      <c r="L12" s="14"/>
      <c r="M12" s="12"/>
      <c r="N12" s="12"/>
      <c r="O12" s="12"/>
      <c r="P12" s="14">
        <v>1200</v>
      </c>
      <c r="Q12" s="12">
        <v>1200</v>
      </c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v>1368218</v>
      </c>
      <c r="D13" s="14">
        <v>285045</v>
      </c>
      <c r="E13" s="12">
        <v>57009</v>
      </c>
      <c r="F13" s="12">
        <v>114018</v>
      </c>
      <c r="G13" s="12">
        <v>114018</v>
      </c>
      <c r="H13" s="14">
        <v>353456</v>
      </c>
      <c r="I13" s="12">
        <v>114018</v>
      </c>
      <c r="J13" s="12">
        <v>114018</v>
      </c>
      <c r="K13" s="12">
        <v>125420</v>
      </c>
      <c r="L13" s="14">
        <v>342054</v>
      </c>
      <c r="M13" s="12">
        <v>114018</v>
      </c>
      <c r="N13" s="12">
        <v>114018</v>
      </c>
      <c r="O13" s="12">
        <v>114018</v>
      </c>
      <c r="P13" s="14">
        <v>387663</v>
      </c>
      <c r="Q13" s="12">
        <v>114018</v>
      </c>
      <c r="R13" s="12">
        <v>114018</v>
      </c>
      <c r="S13" s="12">
        <v>159627</v>
      </c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66300</v>
      </c>
      <c r="D14" s="14">
        <f aca="true" t="shared" si="2" ref="D14:S14">D16+D17+D18+D19+D20+D21</f>
        <v>38050</v>
      </c>
      <c r="E14" s="4">
        <f t="shared" si="2"/>
        <v>29350</v>
      </c>
      <c r="F14" s="4">
        <f t="shared" si="2"/>
        <v>2350</v>
      </c>
      <c r="G14" s="4">
        <f t="shared" si="2"/>
        <v>6350</v>
      </c>
      <c r="H14" s="14">
        <f t="shared" si="2"/>
        <v>7050</v>
      </c>
      <c r="I14" s="4">
        <f t="shared" si="2"/>
        <v>2350</v>
      </c>
      <c r="J14" s="4">
        <f t="shared" si="2"/>
        <v>2350</v>
      </c>
      <c r="K14" s="4">
        <f t="shared" si="2"/>
        <v>2350</v>
      </c>
      <c r="L14" s="14">
        <f t="shared" si="2"/>
        <v>14150</v>
      </c>
      <c r="M14" s="4">
        <f t="shared" si="2"/>
        <v>2350</v>
      </c>
      <c r="N14" s="4">
        <f t="shared" si="2"/>
        <v>2350</v>
      </c>
      <c r="O14" s="4">
        <f t="shared" si="2"/>
        <v>9450</v>
      </c>
      <c r="P14" s="14">
        <f t="shared" si="2"/>
        <v>7050</v>
      </c>
      <c r="Q14" s="4">
        <f t="shared" si="2"/>
        <v>2350</v>
      </c>
      <c r="R14" s="4">
        <f t="shared" si="2"/>
        <v>2350</v>
      </c>
      <c r="S14" s="4">
        <f t="shared" si="2"/>
        <v>2350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>
        <v>28200</v>
      </c>
      <c r="D16" s="14">
        <v>7050</v>
      </c>
      <c r="E16" s="12">
        <v>2350</v>
      </c>
      <c r="F16" s="12">
        <v>2350</v>
      </c>
      <c r="G16" s="12">
        <v>2350</v>
      </c>
      <c r="H16" s="14">
        <v>7050</v>
      </c>
      <c r="I16" s="12">
        <v>2350</v>
      </c>
      <c r="J16" s="12">
        <v>2350</v>
      </c>
      <c r="K16" s="4">
        <v>2350</v>
      </c>
      <c r="L16" s="14">
        <v>7050</v>
      </c>
      <c r="M16" s="4">
        <v>2350</v>
      </c>
      <c r="N16" s="4">
        <v>2350</v>
      </c>
      <c r="O16" s="4">
        <v>2350</v>
      </c>
      <c r="P16" s="14">
        <v>7050</v>
      </c>
      <c r="Q16" s="4">
        <v>2350</v>
      </c>
      <c r="R16" s="4">
        <v>2350</v>
      </c>
      <c r="S16" s="4">
        <v>2350</v>
      </c>
      <c r="T16" s="2">
        <v>0</v>
      </c>
    </row>
    <row r="17" spans="1:20" ht="15" customHeight="1">
      <c r="A17" s="4" t="s">
        <v>29</v>
      </c>
      <c r="B17" s="4">
        <v>222</v>
      </c>
      <c r="C17" s="4">
        <v>1600</v>
      </c>
      <c r="D17" s="14"/>
      <c r="E17" s="12"/>
      <c r="F17" s="12"/>
      <c r="G17" s="12"/>
      <c r="H17" s="14">
        <v>0</v>
      </c>
      <c r="I17" s="12"/>
      <c r="J17" s="12"/>
      <c r="K17" s="12"/>
      <c r="L17" s="14">
        <v>1600</v>
      </c>
      <c r="M17" s="12"/>
      <c r="N17" s="12"/>
      <c r="O17" s="12">
        <v>1600</v>
      </c>
      <c r="P17" s="14"/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/>
      <c r="D18" s="14"/>
      <c r="E18" s="12"/>
      <c r="F18" s="12"/>
      <c r="G18" s="12"/>
      <c r="H18" s="14"/>
      <c r="I18" s="12"/>
      <c r="J18" s="12"/>
      <c r="K18" s="4"/>
      <c r="L18" s="14"/>
      <c r="M18" s="4"/>
      <c r="N18" s="4"/>
      <c r="O18" s="4"/>
      <c r="P18" s="14"/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v>4000</v>
      </c>
      <c r="D20" s="14">
        <v>4000</v>
      </c>
      <c r="E20" s="12"/>
      <c r="F20" s="12"/>
      <c r="G20" s="12">
        <v>4000</v>
      </c>
      <c r="H20" s="14"/>
      <c r="I20" s="12"/>
      <c r="J20" s="12"/>
      <c r="K20" s="12"/>
      <c r="L20" s="14"/>
      <c r="M20" s="12"/>
      <c r="N20" s="12"/>
      <c r="O20" s="12"/>
      <c r="P20" s="14"/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v>32500</v>
      </c>
      <c r="D21" s="14">
        <v>27000</v>
      </c>
      <c r="E21" s="12">
        <v>27000</v>
      </c>
      <c r="F21" s="12">
        <v>0</v>
      </c>
      <c r="G21" s="12">
        <v>0</v>
      </c>
      <c r="H21" s="14">
        <v>0</v>
      </c>
      <c r="I21" s="12">
        <v>0</v>
      </c>
      <c r="J21" s="12">
        <v>0</v>
      </c>
      <c r="K21" s="4">
        <v>0</v>
      </c>
      <c r="L21" s="14">
        <v>5500</v>
      </c>
      <c r="M21" s="4">
        <v>0</v>
      </c>
      <c r="N21" s="4">
        <v>0</v>
      </c>
      <c r="O21" s="4">
        <v>5500</v>
      </c>
      <c r="P21" s="14">
        <v>0</v>
      </c>
      <c r="Q21" s="4">
        <v>0</v>
      </c>
      <c r="R21" s="4">
        <v>0</v>
      </c>
      <c r="S21" s="4">
        <v>0</v>
      </c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/>
      <c r="D29" s="14"/>
      <c r="E29" s="12"/>
      <c r="F29" s="12"/>
      <c r="G29" s="12"/>
      <c r="H29" s="14"/>
      <c r="I29" s="12"/>
      <c r="J29" s="12"/>
      <c r="K29" s="4"/>
      <c r="L29" s="14"/>
      <c r="M29" s="4"/>
      <c r="N29" s="4"/>
      <c r="O29" s="4"/>
      <c r="P29" s="14"/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39606</v>
      </c>
      <c r="D30" s="14">
        <f aca="true" t="shared" si="3" ref="D30:S30">D32+D35</f>
        <v>10000</v>
      </c>
      <c r="E30" s="4">
        <f t="shared" si="3"/>
        <v>0</v>
      </c>
      <c r="F30" s="4">
        <f t="shared" si="3"/>
        <v>0</v>
      </c>
      <c r="G30" s="4">
        <f t="shared" si="3"/>
        <v>10000</v>
      </c>
      <c r="H30" s="14">
        <f t="shared" si="3"/>
        <v>29606</v>
      </c>
      <c r="I30" s="4">
        <f t="shared" si="3"/>
        <v>0</v>
      </c>
      <c r="J30" s="4">
        <f t="shared" si="3"/>
        <v>0</v>
      </c>
      <c r="K30" s="4">
        <f t="shared" si="3"/>
        <v>29606</v>
      </c>
      <c r="L30" s="14">
        <f t="shared" si="3"/>
        <v>0</v>
      </c>
      <c r="M30" s="4">
        <f t="shared" si="3"/>
        <v>0</v>
      </c>
      <c r="N30" s="4">
        <f t="shared" si="3"/>
        <v>0</v>
      </c>
      <c r="O30" s="4">
        <f t="shared" si="3"/>
        <v>0</v>
      </c>
      <c r="P30" s="1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v>39606</v>
      </c>
      <c r="D35" s="14">
        <v>10000</v>
      </c>
      <c r="E35" s="12"/>
      <c r="F35" s="12"/>
      <c r="G35" s="12">
        <v>10000</v>
      </c>
      <c r="H35" s="14">
        <v>29606</v>
      </c>
      <c r="I35" s="12"/>
      <c r="J35" s="12"/>
      <c r="K35" s="4">
        <v>29606</v>
      </c>
      <c r="L35" s="14"/>
      <c r="M35" s="4"/>
      <c r="N35" s="4"/>
      <c r="O35" s="4"/>
      <c r="P35" s="14"/>
      <c r="Q35" s="4"/>
      <c r="R35" s="4"/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R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G3" sqref="G3"/>
    </sheetView>
  </sheetViews>
  <sheetFormatPr defaultColWidth="9.140625" defaultRowHeight="15" customHeight="1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ht="15" customHeight="1">
      <c r="A4" s="10" t="s">
        <v>2</v>
      </c>
    </row>
    <row r="5" ht="15" customHeight="1">
      <c r="A5" s="9" t="s">
        <v>47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4518650</v>
      </c>
      <c r="D7" s="14">
        <f aca="true" t="shared" si="0" ref="D7:S7">D9+D14+D29+D30</f>
        <v>1405205</v>
      </c>
      <c r="E7" s="4">
        <f t="shared" si="0"/>
        <v>633975</v>
      </c>
      <c r="F7" s="4">
        <f t="shared" si="0"/>
        <v>405115</v>
      </c>
      <c r="G7" s="4">
        <f t="shared" si="0"/>
        <v>366115</v>
      </c>
      <c r="H7" s="14">
        <f t="shared" si="0"/>
        <v>1142575</v>
      </c>
      <c r="I7" s="4">
        <f t="shared" si="0"/>
        <v>421115</v>
      </c>
      <c r="J7" s="4">
        <f t="shared" si="0"/>
        <v>384230</v>
      </c>
      <c r="K7" s="4">
        <f t="shared" si="0"/>
        <v>337230</v>
      </c>
      <c r="L7" s="14">
        <f t="shared" si="0"/>
        <v>784847</v>
      </c>
      <c r="M7" s="4">
        <f t="shared" si="0"/>
        <v>347617</v>
      </c>
      <c r="N7" s="4">
        <f t="shared" si="0"/>
        <v>204115</v>
      </c>
      <c r="O7" s="4">
        <f t="shared" si="0"/>
        <v>233115</v>
      </c>
      <c r="P7" s="14">
        <f t="shared" si="0"/>
        <v>1186023</v>
      </c>
      <c r="Q7" s="4">
        <f t="shared" si="0"/>
        <v>308661</v>
      </c>
      <c r="R7" s="4">
        <f t="shared" si="0"/>
        <v>399411</v>
      </c>
      <c r="S7" s="4">
        <f t="shared" si="0"/>
        <v>477951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2864400</v>
      </c>
      <c r="D9" s="14">
        <f aca="true" t="shared" si="1" ref="D9:S9">D11+D12+D13</f>
        <v>668745</v>
      </c>
      <c r="E9" s="4">
        <f t="shared" si="1"/>
        <v>292515</v>
      </c>
      <c r="F9" s="4">
        <f t="shared" si="1"/>
        <v>188115</v>
      </c>
      <c r="G9" s="4">
        <f t="shared" si="1"/>
        <v>188115</v>
      </c>
      <c r="H9" s="14">
        <f t="shared" si="1"/>
        <v>930575</v>
      </c>
      <c r="I9" s="4">
        <f t="shared" si="1"/>
        <v>288115</v>
      </c>
      <c r="J9" s="4">
        <f t="shared" si="1"/>
        <v>321230</v>
      </c>
      <c r="K9" s="4">
        <f t="shared" si="1"/>
        <v>321230</v>
      </c>
      <c r="L9" s="14">
        <f t="shared" si="1"/>
        <v>696847</v>
      </c>
      <c r="M9" s="4">
        <f t="shared" si="1"/>
        <v>320617</v>
      </c>
      <c r="N9" s="4">
        <f t="shared" si="1"/>
        <v>188115</v>
      </c>
      <c r="O9" s="4">
        <f t="shared" si="1"/>
        <v>188115</v>
      </c>
      <c r="P9" s="14">
        <f t="shared" si="1"/>
        <v>568233</v>
      </c>
      <c r="Q9" s="4">
        <f t="shared" si="1"/>
        <v>189411</v>
      </c>
      <c r="R9" s="4">
        <f t="shared" si="1"/>
        <v>189411</v>
      </c>
      <c r="S9" s="4">
        <f t="shared" si="1"/>
        <v>189411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D11+H11+L11+P11</f>
        <v>2200000</v>
      </c>
      <c r="D11" s="14">
        <f>E11+F11+G11</f>
        <v>499345</v>
      </c>
      <c r="E11" s="12">
        <v>233115</v>
      </c>
      <c r="F11" s="12">
        <v>133115</v>
      </c>
      <c r="G11" s="12">
        <v>133115</v>
      </c>
      <c r="H11" s="14">
        <f>I11+J11+K11</f>
        <v>765575</v>
      </c>
      <c r="I11" s="12">
        <v>233115</v>
      </c>
      <c r="J11" s="12">
        <v>266230</v>
      </c>
      <c r="K11" s="12">
        <v>266230</v>
      </c>
      <c r="L11" s="14">
        <f>M11+N11+O11</f>
        <v>531847</v>
      </c>
      <c r="M11" s="12">
        <f>266230-613</f>
        <v>265617</v>
      </c>
      <c r="N11" s="12">
        <v>133115</v>
      </c>
      <c r="O11" s="12">
        <v>133115</v>
      </c>
      <c r="P11" s="14">
        <f>Q11+R11+S11</f>
        <v>403233</v>
      </c>
      <c r="Q11" s="12">
        <v>134411</v>
      </c>
      <c r="R11" s="12">
        <v>134411</v>
      </c>
      <c r="S11" s="12">
        <v>134411</v>
      </c>
      <c r="T11" s="2">
        <v>0</v>
      </c>
    </row>
    <row r="12" spans="1:20" ht="15" customHeight="1">
      <c r="A12" s="6" t="s">
        <v>25</v>
      </c>
      <c r="B12" s="4">
        <v>212</v>
      </c>
      <c r="C12" s="4">
        <f>D12+H12+L12+P12</f>
        <v>0</v>
      </c>
      <c r="D12" s="14">
        <f>E12+F12+G12</f>
        <v>0</v>
      </c>
      <c r="E12" s="12"/>
      <c r="F12" s="12"/>
      <c r="G12" s="12"/>
      <c r="H12" s="14">
        <f>I12+J12+K12</f>
        <v>0</v>
      </c>
      <c r="I12" s="12"/>
      <c r="J12" s="12"/>
      <c r="K12" s="12"/>
      <c r="L12" s="14">
        <f>M12+N12+O12</f>
        <v>0</v>
      </c>
      <c r="M12" s="12"/>
      <c r="N12" s="12"/>
      <c r="O12" s="12"/>
      <c r="P12" s="14">
        <f>Q12+R12+S12</f>
        <v>0</v>
      </c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D13+H13+L13+P13</f>
        <v>664400</v>
      </c>
      <c r="D13" s="14">
        <f>E13+F13+G13</f>
        <v>169400</v>
      </c>
      <c r="E13" s="12">
        <v>59400</v>
      </c>
      <c r="F13" s="12">
        <v>55000</v>
      </c>
      <c r="G13" s="12">
        <v>55000</v>
      </c>
      <c r="H13" s="14">
        <f>I13+J13+K13</f>
        <v>165000</v>
      </c>
      <c r="I13" s="12">
        <v>55000</v>
      </c>
      <c r="J13" s="12">
        <v>55000</v>
      </c>
      <c r="K13" s="12">
        <v>55000</v>
      </c>
      <c r="L13" s="14">
        <f>M13+N13+O13</f>
        <v>165000</v>
      </c>
      <c r="M13" s="12">
        <v>55000</v>
      </c>
      <c r="N13" s="12">
        <v>55000</v>
      </c>
      <c r="O13" s="12">
        <v>55000</v>
      </c>
      <c r="P13" s="14">
        <f>Q13+R13+S13</f>
        <v>165000</v>
      </c>
      <c r="Q13" s="12">
        <v>55000</v>
      </c>
      <c r="R13" s="12">
        <v>55000</v>
      </c>
      <c r="S13" s="12">
        <v>55000</v>
      </c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1622250</v>
      </c>
      <c r="D14" s="14">
        <f aca="true" t="shared" si="2" ref="D14:S14">D16+D17+D18+D19+D20+D21</f>
        <v>724460</v>
      </c>
      <c r="E14" s="4">
        <f t="shared" si="2"/>
        <v>329460</v>
      </c>
      <c r="F14" s="4">
        <f t="shared" si="2"/>
        <v>217000</v>
      </c>
      <c r="G14" s="4">
        <f t="shared" si="2"/>
        <v>178000</v>
      </c>
      <c r="H14" s="14">
        <f t="shared" si="2"/>
        <v>202000</v>
      </c>
      <c r="I14" s="4">
        <f t="shared" si="2"/>
        <v>123000</v>
      </c>
      <c r="J14" s="4">
        <f t="shared" si="2"/>
        <v>63000</v>
      </c>
      <c r="K14" s="4">
        <f t="shared" si="2"/>
        <v>16000</v>
      </c>
      <c r="L14" s="14">
        <f t="shared" si="2"/>
        <v>78000</v>
      </c>
      <c r="M14" s="4">
        <f t="shared" si="2"/>
        <v>17000</v>
      </c>
      <c r="N14" s="4">
        <f t="shared" si="2"/>
        <v>16000</v>
      </c>
      <c r="O14" s="4">
        <f t="shared" si="2"/>
        <v>45000</v>
      </c>
      <c r="P14" s="14">
        <f t="shared" si="2"/>
        <v>617790</v>
      </c>
      <c r="Q14" s="4">
        <f t="shared" si="2"/>
        <v>119250</v>
      </c>
      <c r="R14" s="4">
        <f t="shared" si="2"/>
        <v>210000</v>
      </c>
      <c r="S14" s="4">
        <f t="shared" si="2"/>
        <v>288540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>
        <f>E16+F16+G16</f>
        <v>0</v>
      </c>
      <c r="E16" s="12"/>
      <c r="F16" s="12"/>
      <c r="G16" s="12"/>
      <c r="H16" s="14">
        <f>I16+J16+K16</f>
        <v>0</v>
      </c>
      <c r="I16" s="12"/>
      <c r="J16" s="12"/>
      <c r="K16" s="4"/>
      <c r="L16" s="14">
        <f>M16+N16+O16</f>
        <v>0</v>
      </c>
      <c r="M16" s="4"/>
      <c r="N16" s="4"/>
      <c r="O16" s="4"/>
      <c r="P16" s="14">
        <f>Q16+R16+S16</f>
        <v>0</v>
      </c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D17+H17+L17+P17</f>
        <v>0</v>
      </c>
      <c r="D17" s="14">
        <f>E17+F17+G17</f>
        <v>0</v>
      </c>
      <c r="E17" s="12"/>
      <c r="F17" s="12"/>
      <c r="G17" s="12"/>
      <c r="H17" s="14">
        <f>I17+J17+K17</f>
        <v>0</v>
      </c>
      <c r="I17" s="12"/>
      <c r="J17" s="12"/>
      <c r="K17" s="12"/>
      <c r="L17" s="14">
        <f>M17+N17+O17</f>
        <v>0</v>
      </c>
      <c r="M17" s="12"/>
      <c r="N17" s="12"/>
      <c r="O17" s="12"/>
      <c r="P17" s="14">
        <f>Q17+R17+S17</f>
        <v>0</v>
      </c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D18+H18+L18+P18</f>
        <v>1500000</v>
      </c>
      <c r="D18" s="14">
        <f>E18+F18+G18</f>
        <v>667460</v>
      </c>
      <c r="E18" s="12">
        <f>385540-66080</f>
        <v>319460</v>
      </c>
      <c r="F18" s="12">
        <v>195000</v>
      </c>
      <c r="G18" s="12">
        <v>153000</v>
      </c>
      <c r="H18" s="14">
        <f>I18+J18+K18</f>
        <v>167000</v>
      </c>
      <c r="I18" s="12">
        <v>103000</v>
      </c>
      <c r="J18" s="12">
        <v>53000</v>
      </c>
      <c r="K18" s="4">
        <v>11000</v>
      </c>
      <c r="L18" s="14">
        <f>M18+N18+O18</f>
        <v>63000</v>
      </c>
      <c r="M18" s="4">
        <v>12000</v>
      </c>
      <c r="N18" s="4">
        <v>11000</v>
      </c>
      <c r="O18" s="4">
        <v>40000</v>
      </c>
      <c r="P18" s="14">
        <f>Q18+R18+S18</f>
        <v>602540</v>
      </c>
      <c r="Q18" s="4">
        <v>114000</v>
      </c>
      <c r="R18" s="4">
        <v>205000</v>
      </c>
      <c r="S18" s="4">
        <v>283540</v>
      </c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D20+H20+L20+P20</f>
        <v>80000</v>
      </c>
      <c r="D20" s="14">
        <f>E20+F20+G20</f>
        <v>25000</v>
      </c>
      <c r="E20" s="12">
        <v>10000</v>
      </c>
      <c r="F20" s="12">
        <v>10000</v>
      </c>
      <c r="G20" s="12">
        <v>5000</v>
      </c>
      <c r="H20" s="14">
        <f>I20+J20+K20</f>
        <v>25000</v>
      </c>
      <c r="I20" s="12">
        <v>10000</v>
      </c>
      <c r="J20" s="12">
        <v>10000</v>
      </c>
      <c r="K20" s="12">
        <v>5000</v>
      </c>
      <c r="L20" s="14">
        <f>M20+N20+O20</f>
        <v>15000</v>
      </c>
      <c r="M20" s="12">
        <v>5000</v>
      </c>
      <c r="N20" s="12">
        <v>5000</v>
      </c>
      <c r="O20" s="12">
        <v>5000</v>
      </c>
      <c r="P20" s="14">
        <f>Q20+R20+S20</f>
        <v>15000</v>
      </c>
      <c r="Q20" s="12">
        <v>5000</v>
      </c>
      <c r="R20" s="12">
        <v>5000</v>
      </c>
      <c r="S20" s="12">
        <v>5000</v>
      </c>
      <c r="T20" s="2">
        <v>0</v>
      </c>
    </row>
    <row r="21" spans="1:20" ht="15" customHeight="1">
      <c r="A21" s="4" t="s">
        <v>42</v>
      </c>
      <c r="B21" s="4">
        <v>226</v>
      </c>
      <c r="C21" s="4">
        <f>D21+H21+L21+P21</f>
        <v>42250</v>
      </c>
      <c r="D21" s="14">
        <f>E21+F21+G21</f>
        <v>32000</v>
      </c>
      <c r="E21" s="12"/>
      <c r="F21" s="12">
        <v>12000</v>
      </c>
      <c r="G21" s="12">
        <v>20000</v>
      </c>
      <c r="H21" s="14">
        <f>J21+I21+K21</f>
        <v>10000</v>
      </c>
      <c r="I21" s="12">
        <v>10000</v>
      </c>
      <c r="J21" s="12"/>
      <c r="K21" s="4"/>
      <c r="L21" s="14">
        <f>M21+N21+O21</f>
        <v>0</v>
      </c>
      <c r="M21" s="4"/>
      <c r="N21" s="4"/>
      <c r="O21" s="4"/>
      <c r="P21" s="14">
        <f>Q21+R21+S21</f>
        <v>250</v>
      </c>
      <c r="Q21" s="4">
        <v>250</v>
      </c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D29+H29+L29+P29</f>
        <v>2000</v>
      </c>
      <c r="D29" s="14">
        <f>E29+F29+G29</f>
        <v>2000</v>
      </c>
      <c r="E29" s="12">
        <v>2000</v>
      </c>
      <c r="F29" s="12"/>
      <c r="G29" s="12"/>
      <c r="H29" s="14">
        <f>I29+J29+K29</f>
        <v>0</v>
      </c>
      <c r="I29" s="12"/>
      <c r="J29" s="12"/>
      <c r="K29" s="4"/>
      <c r="L29" s="14">
        <f>M29+N29+O29</f>
        <v>0</v>
      </c>
      <c r="M29" s="4"/>
      <c r="N29" s="4"/>
      <c r="O29" s="4"/>
      <c r="P29" s="14">
        <f>Q29+R29+S29</f>
        <v>0</v>
      </c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30000</v>
      </c>
      <c r="D30" s="14">
        <f aca="true" t="shared" si="3" ref="D30:S30">D32+D35</f>
        <v>10000</v>
      </c>
      <c r="E30" s="4">
        <f t="shared" si="3"/>
        <v>10000</v>
      </c>
      <c r="F30" s="4">
        <f t="shared" si="3"/>
        <v>0</v>
      </c>
      <c r="G30" s="4">
        <f t="shared" si="3"/>
        <v>0</v>
      </c>
      <c r="H30" s="14">
        <f t="shared" si="3"/>
        <v>10000</v>
      </c>
      <c r="I30" s="4">
        <f t="shared" si="3"/>
        <v>10000</v>
      </c>
      <c r="J30" s="4">
        <f t="shared" si="3"/>
        <v>0</v>
      </c>
      <c r="K30" s="4">
        <f t="shared" si="3"/>
        <v>0</v>
      </c>
      <c r="L30" s="14">
        <f t="shared" si="3"/>
        <v>10000</v>
      </c>
      <c r="M30" s="4">
        <f t="shared" si="3"/>
        <v>10000</v>
      </c>
      <c r="N30" s="4">
        <f t="shared" si="3"/>
        <v>0</v>
      </c>
      <c r="O30" s="4">
        <f t="shared" si="3"/>
        <v>0</v>
      </c>
      <c r="P30" s="1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D35+H35+L35+P35</f>
        <v>30000</v>
      </c>
      <c r="D35" s="14">
        <f>E35+F35+G35</f>
        <v>10000</v>
      </c>
      <c r="E35" s="12">
        <v>10000</v>
      </c>
      <c r="F35" s="12"/>
      <c r="G35" s="12"/>
      <c r="H35" s="14">
        <f>I35+J35+K35</f>
        <v>10000</v>
      </c>
      <c r="I35" s="12">
        <v>10000</v>
      </c>
      <c r="J35" s="12"/>
      <c r="K35" s="4"/>
      <c r="L35" s="14">
        <f>M35+N35+O35</f>
        <v>10000</v>
      </c>
      <c r="M35" s="4">
        <v>10000</v>
      </c>
      <c r="N35" s="4"/>
      <c r="O35" s="4"/>
      <c r="P35" s="14">
        <f>Q35+R35+S35</f>
        <v>0</v>
      </c>
      <c r="Q35" s="4"/>
      <c r="R35" s="4"/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view="pageBreakPreview" zoomScale="75" zoomScaleSheetLayoutView="75" zoomScalePageLayoutView="0" workbookViewId="0" topLeftCell="K1">
      <selection activeCell="D12" sqref="D12"/>
    </sheetView>
  </sheetViews>
  <sheetFormatPr defaultColWidth="8.8515625" defaultRowHeight="15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spans="1:13" ht="15" customHeight="1">
      <c r="A3" t="s">
        <v>51</v>
      </c>
      <c r="M3" s="3" t="s">
        <v>46</v>
      </c>
    </row>
    <row r="4" ht="15" customHeight="1">
      <c r="A4" s="10"/>
    </row>
    <row r="5" ht="15" customHeight="1">
      <c r="A5" s="9"/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'310 мб'!C7+'ДРЦП питан'!C7+оздоровл!C7+'иные образоват'!C7+'дети инв'!C7</f>
        <v>294637</v>
      </c>
      <c r="D7" s="4">
        <f>'310 мб'!D7+'ДРЦП питан'!D7+оздоровл!D7+'иные образоват'!D7+'дети инв'!D7</f>
        <v>109808</v>
      </c>
      <c r="E7" s="4">
        <f>'310 мб'!E7+'ДРЦП питан'!E7+оздоровл!E7+'иные образоват'!E7+'дети инв'!E7</f>
        <v>6636</v>
      </c>
      <c r="F7" s="4">
        <f>'310 мб'!F7+'ДРЦП питан'!F7+оздоровл!F7+'иные образоват'!F7+'дети инв'!F7</f>
        <v>42136</v>
      </c>
      <c r="G7" s="4">
        <f>'310 мб'!G7+'ДРЦП питан'!G7+оздоровл!G7+'иные образоват'!G7+'дети инв'!G7</f>
        <v>61036</v>
      </c>
      <c r="H7" s="4">
        <f>'310 мб'!H7+'ДРЦП питан'!H7+оздоровл!H7+'иные образоват'!H7+'дети инв'!H7</f>
        <v>77458</v>
      </c>
      <c r="I7" s="4">
        <f>'310 мб'!I7+'ДРЦП питан'!I7+оздоровл!I7+'иные образоват'!I7+'дети инв'!I7</f>
        <v>6636</v>
      </c>
      <c r="J7" s="4">
        <f>'310 мб'!J7+'ДРЦП питан'!J7+оздоровл!J7+'иные образоват'!J7+'дети инв'!J7</f>
        <v>31636</v>
      </c>
      <c r="K7" s="4">
        <f>'310 мб'!K7+'ДРЦП питан'!K7+оздоровл!K7+'иные образоват'!K7+'дети инв'!K7</f>
        <v>39186</v>
      </c>
      <c r="L7" s="4">
        <f>'310 мб'!L7+'ДРЦП питан'!L7+оздоровл!L7+'иные образоват'!L7+'дети инв'!L7</f>
        <v>54558</v>
      </c>
      <c r="M7" s="4">
        <f>'310 мб'!M7+'ДРЦП питан'!M7+оздоровл!M7+'иные образоват'!M7+'дети инв'!M7</f>
        <v>6636</v>
      </c>
      <c r="N7" s="4">
        <f>'310 мб'!N7+'ДРЦП питан'!N7+оздоровл!N7+'иные образоват'!N7+'дети инв'!N7</f>
        <v>6636</v>
      </c>
      <c r="O7" s="4">
        <f>'310 мб'!O7+'ДРЦП питан'!O7+оздоровл!O7+'иные образоват'!O7+'дети инв'!O7</f>
        <v>41286</v>
      </c>
      <c r="P7" s="4">
        <f>'310 мб'!P7+'ДРЦП питан'!P7+оздоровл!P7+'иные образоват'!P7+'дети инв'!P7</f>
        <v>52813</v>
      </c>
      <c r="Q7" s="4">
        <f>'310 мб'!Q7+'ДРЦП питан'!Q7+оздоровл!Q7+'иные образоват'!Q7+'дети инв'!Q7</f>
        <v>6636</v>
      </c>
      <c r="R7" s="4">
        <f>'310 мб'!R7+'ДРЦП питан'!R7+оздоровл!R7+'иные образоват'!R7+'дети инв'!R7</f>
        <v>39941</v>
      </c>
      <c r="S7" s="4">
        <f>'310 мб'!S7+'ДРЦП питан'!S7+оздоровл!S7+'иные образоват'!S7+'дети инв'!S7</f>
        <v>6236</v>
      </c>
      <c r="T7" s="2">
        <v>0</v>
      </c>
    </row>
    <row r="8" spans="1:20" ht="15" customHeight="1">
      <c r="A8" s="4" t="s">
        <v>21</v>
      </c>
      <c r="B8" s="4"/>
      <c r="C8" s="4">
        <f>'310 мб'!C8+'ДРЦП питан'!C8+оздоровл!C8+'иные образоват'!C8+'дети инв'!C8</f>
        <v>0</v>
      </c>
      <c r="D8" s="14"/>
      <c r="E8" s="12"/>
      <c r="F8" s="12"/>
      <c r="G8" s="4">
        <f>'310 мб'!G8+'ДРЦП питан'!G8+оздоровл!G8</f>
        <v>0</v>
      </c>
      <c r="H8" s="14"/>
      <c r="I8" s="12"/>
      <c r="J8" s="4">
        <f>'310 мб'!J8+'ДРЦП питан'!J8+оздоровл!J8</f>
        <v>0</v>
      </c>
      <c r="K8" s="4">
        <f>'310 мб'!K8+'ДРЦП питан'!K8+оздоровл!K8</f>
        <v>0</v>
      </c>
      <c r="L8" s="14"/>
      <c r="M8" s="4"/>
      <c r="N8" s="4"/>
      <c r="O8" s="4">
        <f>'310 мб'!O8+'ДРЦП питан'!O8+оздоровл!O8</f>
        <v>0</v>
      </c>
      <c r="P8" s="14"/>
      <c r="Q8" s="4"/>
      <c r="R8" s="4">
        <f>'310 мб'!R8+'ДРЦП питан'!R8+оздоровл!R8</f>
        <v>0</v>
      </c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'310 мб'!C9+'ДРЦП питан'!C9+оздоровл!C9+'иные образоват'!C9+'дети инв'!C9</f>
        <v>0</v>
      </c>
      <c r="D9" s="14">
        <f aca="true" t="shared" si="0" ref="D9:S9">D11+D12+D13</f>
        <v>0</v>
      </c>
      <c r="E9" s="4">
        <f t="shared" si="0"/>
        <v>0</v>
      </c>
      <c r="F9" s="4">
        <f t="shared" si="0"/>
        <v>0</v>
      </c>
      <c r="G9" s="4">
        <f>'310 мб'!G9+'ДРЦП питан'!G9+оздоровл!G9</f>
        <v>0</v>
      </c>
      <c r="H9" s="14">
        <f t="shared" si="0"/>
        <v>0</v>
      </c>
      <c r="I9" s="4">
        <f t="shared" si="0"/>
        <v>0</v>
      </c>
      <c r="J9" s="4">
        <f>'310 мб'!J9+'ДРЦП питан'!J9+оздоровл!J9</f>
        <v>0</v>
      </c>
      <c r="K9" s="4">
        <f>'310 мб'!K9+'ДРЦП питан'!K9+оздоровл!K9</f>
        <v>0</v>
      </c>
      <c r="L9" s="14">
        <f t="shared" si="0"/>
        <v>0</v>
      </c>
      <c r="M9" s="4">
        <f t="shared" si="0"/>
        <v>0</v>
      </c>
      <c r="N9" s="4">
        <f t="shared" si="0"/>
        <v>0</v>
      </c>
      <c r="O9" s="4">
        <f>'310 мб'!O9+'ДРЦП питан'!O9+оздоровл!O9</f>
        <v>0</v>
      </c>
      <c r="P9" s="14">
        <f t="shared" si="0"/>
        <v>0</v>
      </c>
      <c r="Q9" s="4">
        <f t="shared" si="0"/>
        <v>0</v>
      </c>
      <c r="R9" s="4">
        <f>'310 мб'!R9+'ДРЦП питан'!R9+оздоровл!R9</f>
        <v>0</v>
      </c>
      <c r="S9" s="4">
        <f t="shared" si="0"/>
        <v>0</v>
      </c>
      <c r="T9" s="2">
        <v>0</v>
      </c>
    </row>
    <row r="10" spans="1:20" ht="15" customHeight="1">
      <c r="A10" s="4" t="s">
        <v>23</v>
      </c>
      <c r="B10" s="4"/>
      <c r="C10" s="4">
        <f>'310 мб'!C10+'ДРЦП питан'!C10+оздоровл!C10+'иные образоват'!C10+'дети инв'!C10</f>
        <v>0</v>
      </c>
      <c r="D10" s="14"/>
      <c r="E10" s="12"/>
      <c r="F10" s="12"/>
      <c r="G10" s="4">
        <f>'310 мб'!G10+'ДРЦП питан'!G10+оздоровл!G10</f>
        <v>0</v>
      </c>
      <c r="H10" s="14"/>
      <c r="I10" s="12"/>
      <c r="J10" s="4">
        <f>'310 мб'!J10+'ДРЦП питан'!J10+оздоровл!J10</f>
        <v>0</v>
      </c>
      <c r="K10" s="4">
        <f>'310 мб'!K10+'ДРЦП питан'!K10+оздоровл!K10</f>
        <v>0</v>
      </c>
      <c r="L10" s="14"/>
      <c r="M10" s="4"/>
      <c r="N10" s="4"/>
      <c r="O10" s="4">
        <f>'310 мб'!O10+'ДРЦП питан'!O10+оздоровл!O10</f>
        <v>0</v>
      </c>
      <c r="P10" s="14"/>
      <c r="Q10" s="4"/>
      <c r="R10" s="4">
        <f>'310 мб'!R10+'ДРЦП питан'!R10+оздоровл!R10</f>
        <v>0</v>
      </c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'310 мб'!C11+'ДРЦП питан'!C11+оздоровл!C11+'иные образоват'!C11+'дети инв'!C11</f>
        <v>0</v>
      </c>
      <c r="D11" s="14">
        <f>E11+F11+G11</f>
        <v>0</v>
      </c>
      <c r="E11" s="12"/>
      <c r="F11" s="12"/>
      <c r="G11" s="4">
        <f>'310 мб'!G11+'ДРЦП питан'!G11+оздоровл!G11</f>
        <v>0</v>
      </c>
      <c r="H11" s="14">
        <f>I11+J11+K11</f>
        <v>0</v>
      </c>
      <c r="I11" s="12"/>
      <c r="J11" s="4">
        <f>'310 мб'!J11+'ДРЦП питан'!J11+оздоровл!J11</f>
        <v>0</v>
      </c>
      <c r="K11" s="4">
        <f>'310 мб'!K11+'ДРЦП питан'!K11+оздоровл!K11</f>
        <v>0</v>
      </c>
      <c r="L11" s="14">
        <f>M11+N11+O11</f>
        <v>0</v>
      </c>
      <c r="M11" s="12"/>
      <c r="N11" s="12"/>
      <c r="O11" s="4">
        <f>'310 мб'!O11+'ДРЦП питан'!O11+оздоровл!O11</f>
        <v>0</v>
      </c>
      <c r="P11" s="14">
        <f>Q11+R11+S11</f>
        <v>0</v>
      </c>
      <c r="Q11" s="12"/>
      <c r="R11" s="4">
        <f>'310 мб'!R11+'ДРЦП питан'!R11+оздоровл!R11</f>
        <v>0</v>
      </c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>
        <f>'310 мб'!C12+'ДРЦП питан'!C12+оздоровл!C12+'иные образоват'!C12+'дети инв'!C12</f>
        <v>0</v>
      </c>
      <c r="D12" s="14">
        <f>E12+F12+G12</f>
        <v>0</v>
      </c>
      <c r="E12" s="12"/>
      <c r="F12" s="12"/>
      <c r="G12" s="4">
        <f>'310 мб'!G12+'ДРЦП питан'!G12+оздоровл!G12</f>
        <v>0</v>
      </c>
      <c r="H12" s="14">
        <f>I12+J12+K12</f>
        <v>0</v>
      </c>
      <c r="I12" s="12"/>
      <c r="J12" s="4">
        <f>'310 мб'!J12+'ДРЦП питан'!J12+оздоровл!J12</f>
        <v>0</v>
      </c>
      <c r="K12" s="4">
        <f>'310 мб'!K12+'ДРЦП питан'!K12+оздоровл!K12</f>
        <v>0</v>
      </c>
      <c r="L12" s="14">
        <f>M12+N12+O12</f>
        <v>0</v>
      </c>
      <c r="M12" s="12"/>
      <c r="N12" s="12"/>
      <c r="O12" s="4">
        <f>'310 мб'!O12+'ДРЦП питан'!O12+оздоровл!O12</f>
        <v>0</v>
      </c>
      <c r="P12" s="14">
        <f>Q12+R12+S12</f>
        <v>0</v>
      </c>
      <c r="Q12" s="12"/>
      <c r="R12" s="4">
        <f>'310 мб'!R12+'ДРЦП питан'!R12+оздоровл!R12</f>
        <v>0</v>
      </c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'310 мб'!C13+'ДРЦП питан'!C13+оздоровл!C13+'иные образоват'!C13+'дети инв'!C13</f>
        <v>0</v>
      </c>
      <c r="D13" s="14">
        <f>E13+F13+G13</f>
        <v>0</v>
      </c>
      <c r="E13" s="12"/>
      <c r="F13" s="12"/>
      <c r="G13" s="4">
        <f>'310 мб'!G13+'ДРЦП питан'!G13+оздоровл!G13</f>
        <v>0</v>
      </c>
      <c r="H13" s="14">
        <f>I13+J13+K13</f>
        <v>0</v>
      </c>
      <c r="I13" s="12"/>
      <c r="J13" s="4">
        <f>'310 мб'!J13+'ДРЦП питан'!J13+оздоровл!J13</f>
        <v>0</v>
      </c>
      <c r="K13" s="4">
        <f>'310 мб'!K13+'ДРЦП питан'!K13+оздоровл!K13</f>
        <v>0</v>
      </c>
      <c r="L13" s="14">
        <f>M13+N13+O13</f>
        <v>0</v>
      </c>
      <c r="M13" s="12"/>
      <c r="N13" s="12"/>
      <c r="O13" s="4">
        <f>'310 мб'!O13+'ДРЦП питан'!O13+оздоровл!O13</f>
        <v>0</v>
      </c>
      <c r="P13" s="14">
        <f>Q13+R13+S13</f>
        <v>0</v>
      </c>
      <c r="Q13" s="12"/>
      <c r="R13" s="4">
        <f>'310 мб'!R13+'ДРЦП питан'!R13+оздоровл!R13</f>
        <v>0</v>
      </c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>
        <f>'310 мб'!C14+'ДРЦП питан'!C14+оздоровл!C14+'иные образоват'!C14+'дети инв'!C14</f>
        <v>0</v>
      </c>
      <c r="D14" s="14">
        <f aca="true" t="shared" si="1" ref="D14:S14">D16+D17+D18+D19+D20+D21</f>
        <v>0</v>
      </c>
      <c r="E14" s="4">
        <f t="shared" si="1"/>
        <v>0</v>
      </c>
      <c r="F14" s="4">
        <f t="shared" si="1"/>
        <v>0</v>
      </c>
      <c r="G14" s="4">
        <f>'310 мб'!G14+'ДРЦП питан'!G14+оздоровл!G14</f>
        <v>0</v>
      </c>
      <c r="H14" s="14">
        <f t="shared" si="1"/>
        <v>0</v>
      </c>
      <c r="I14" s="4">
        <f t="shared" si="1"/>
        <v>0</v>
      </c>
      <c r="J14" s="4">
        <f>'310 мб'!J14+'ДРЦП питан'!J14+оздоровл!J14</f>
        <v>0</v>
      </c>
      <c r="K14" s="4">
        <f>'310 мб'!K14+'ДРЦП питан'!K14+оздоровл!K14</f>
        <v>0</v>
      </c>
      <c r="L14" s="14">
        <f t="shared" si="1"/>
        <v>0</v>
      </c>
      <c r="M14" s="4">
        <f t="shared" si="1"/>
        <v>0</v>
      </c>
      <c r="N14" s="4">
        <f t="shared" si="1"/>
        <v>0</v>
      </c>
      <c r="O14" s="4">
        <f>'310 мб'!O14+'ДРЦП питан'!O14+оздоровл!O14</f>
        <v>0</v>
      </c>
      <c r="P14" s="14">
        <f t="shared" si="1"/>
        <v>0</v>
      </c>
      <c r="Q14" s="4">
        <f t="shared" si="1"/>
        <v>0</v>
      </c>
      <c r="R14" s="4">
        <f>'310 мб'!R14+'ДРЦП питан'!R14+оздоровл!R14</f>
        <v>0</v>
      </c>
      <c r="S14" s="4">
        <f t="shared" si="1"/>
        <v>0</v>
      </c>
      <c r="T14" s="2">
        <v>0</v>
      </c>
    </row>
    <row r="15" spans="1:20" ht="15" customHeight="1">
      <c r="A15" s="4" t="s">
        <v>23</v>
      </c>
      <c r="B15" s="4"/>
      <c r="C15" s="4">
        <f>'310 мб'!C15+'ДРЦП питан'!C15+оздоровл!C15+'иные образоват'!C15+'дети инв'!C15</f>
        <v>0</v>
      </c>
      <c r="D15" s="14"/>
      <c r="E15" s="12"/>
      <c r="F15" s="12"/>
      <c r="G15" s="4">
        <f>'310 мб'!G15+'ДРЦП питан'!G15+оздоровл!G15</f>
        <v>0</v>
      </c>
      <c r="H15" s="14"/>
      <c r="I15" s="12"/>
      <c r="J15" s="4">
        <f>'310 мб'!J15+'ДРЦП питан'!J15+оздоровл!J15</f>
        <v>0</v>
      </c>
      <c r="K15" s="4">
        <f>'310 мб'!K15+'ДРЦП питан'!K15+оздоровл!K15</f>
        <v>0</v>
      </c>
      <c r="L15" s="14"/>
      <c r="M15" s="4"/>
      <c r="N15" s="4"/>
      <c r="O15" s="4">
        <f>'310 мб'!O15+'ДРЦП питан'!O15+оздоровл!O15</f>
        <v>0</v>
      </c>
      <c r="P15" s="14"/>
      <c r="Q15" s="4"/>
      <c r="R15" s="4">
        <f>'310 мб'!R15+'ДРЦП питан'!R15+оздоровл!R15</f>
        <v>0</v>
      </c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>
        <f>'310 мб'!C16+'ДРЦП питан'!C16+оздоровл!C16+'иные образоват'!C16+'дети инв'!C16</f>
        <v>0</v>
      </c>
      <c r="D16" s="14">
        <f>E16+F16+G16</f>
        <v>0</v>
      </c>
      <c r="E16" s="12"/>
      <c r="F16" s="12"/>
      <c r="G16" s="4">
        <f>'310 мб'!G16+'ДРЦП питан'!G16+оздоровл!G16</f>
        <v>0</v>
      </c>
      <c r="H16" s="14">
        <f>I16+J16+K16</f>
        <v>0</v>
      </c>
      <c r="I16" s="12"/>
      <c r="J16" s="4">
        <f>'310 мб'!J16+'ДРЦП питан'!J16+оздоровл!J16</f>
        <v>0</v>
      </c>
      <c r="K16" s="4">
        <f>'310 мб'!K16+'ДРЦП питан'!K16+оздоровл!K16</f>
        <v>0</v>
      </c>
      <c r="L16" s="14">
        <f>M16+N16+O16</f>
        <v>0</v>
      </c>
      <c r="M16" s="4"/>
      <c r="N16" s="4"/>
      <c r="O16" s="4">
        <f>'310 мб'!O16+'ДРЦП питан'!O16+оздоровл!O16</f>
        <v>0</v>
      </c>
      <c r="P16" s="14">
        <f>Q16+R16+S16</f>
        <v>0</v>
      </c>
      <c r="Q16" s="4"/>
      <c r="R16" s="4">
        <f>'310 мб'!R16+'ДРЦП питан'!R16+оздоровл!R16</f>
        <v>0</v>
      </c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'310 мб'!C17+'ДРЦП питан'!C17+оздоровл!C17+'иные образоват'!C17+'дети инв'!C17</f>
        <v>0</v>
      </c>
      <c r="D17" s="14">
        <f>E17+F17+G17</f>
        <v>0</v>
      </c>
      <c r="E17" s="12"/>
      <c r="F17" s="12"/>
      <c r="G17" s="4">
        <f>'310 мб'!G17+'ДРЦП питан'!G17+оздоровл!G17</f>
        <v>0</v>
      </c>
      <c r="H17" s="14">
        <f>I17+J17+K17</f>
        <v>0</v>
      </c>
      <c r="I17" s="12"/>
      <c r="J17" s="4">
        <f>'310 мб'!J17+'ДРЦП питан'!J17+оздоровл!J17</f>
        <v>0</v>
      </c>
      <c r="K17" s="4">
        <f>'310 мб'!K17+'ДРЦП питан'!K17+оздоровл!K17</f>
        <v>0</v>
      </c>
      <c r="L17" s="14">
        <f>M17+N17+O17</f>
        <v>0</v>
      </c>
      <c r="M17" s="12"/>
      <c r="N17" s="12"/>
      <c r="O17" s="4">
        <f>'310 мб'!O17+'ДРЦП питан'!O17+оздоровл!O17</f>
        <v>0</v>
      </c>
      <c r="P17" s="14">
        <f>Q17+R17+S17</f>
        <v>0</v>
      </c>
      <c r="Q17" s="12"/>
      <c r="R17" s="4">
        <f>'310 мб'!R17+'ДРЦП питан'!R17+оздоровл!R17</f>
        <v>0</v>
      </c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'310 мб'!C18+'ДРЦП питан'!C18+оздоровл!C18+'иные образоват'!C18+'дети инв'!C18</f>
        <v>0</v>
      </c>
      <c r="D18" s="14">
        <f>E18+F18+G18</f>
        <v>0</v>
      </c>
      <c r="E18" s="12"/>
      <c r="F18" s="12"/>
      <c r="G18" s="4">
        <f>'310 мб'!G18+'ДРЦП питан'!G18+оздоровл!G18</f>
        <v>0</v>
      </c>
      <c r="H18" s="14">
        <f>I18+J18+K18</f>
        <v>0</v>
      </c>
      <c r="I18" s="12"/>
      <c r="J18" s="4">
        <f>'310 мб'!J18+'ДРЦП питан'!J18+оздоровл!J18</f>
        <v>0</v>
      </c>
      <c r="K18" s="4">
        <f>'310 мб'!K18+'ДРЦП питан'!K18+оздоровл!K18</f>
        <v>0</v>
      </c>
      <c r="L18" s="14">
        <f>M18+N18+O18</f>
        <v>0</v>
      </c>
      <c r="M18" s="4"/>
      <c r="N18" s="4"/>
      <c r="O18" s="4">
        <f>'310 мб'!O18+'ДРЦП питан'!O18+оздоровл!O18</f>
        <v>0</v>
      </c>
      <c r="P18" s="14">
        <f>Q18+R18+S18</f>
        <v>0</v>
      </c>
      <c r="Q18" s="4"/>
      <c r="R18" s="4">
        <f>'310 мб'!R18+'ДРЦП питан'!R18+оздоровл!R18</f>
        <v>0</v>
      </c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>
        <f>'310 мб'!C19+'ДРЦП питан'!C19+оздоровл!C19+'иные образоват'!C19+'дети инв'!C19</f>
        <v>0</v>
      </c>
      <c r="D19" s="14"/>
      <c r="E19" s="12"/>
      <c r="F19" s="12"/>
      <c r="G19" s="4">
        <f>'310 мб'!G19+'ДРЦП питан'!G19+оздоровл!G19</f>
        <v>0</v>
      </c>
      <c r="H19" s="14"/>
      <c r="I19" s="12"/>
      <c r="J19" s="4">
        <f>'310 мб'!J19+'ДРЦП питан'!J19+оздоровл!J19</f>
        <v>0</v>
      </c>
      <c r="K19" s="4">
        <f>'310 мб'!K19+'ДРЦП питан'!K19+оздоровл!K19</f>
        <v>0</v>
      </c>
      <c r="L19" s="14"/>
      <c r="M19" s="4"/>
      <c r="N19" s="4"/>
      <c r="O19" s="4">
        <f>'310 мб'!O19+'ДРЦП питан'!O19+оздоровл!O19</f>
        <v>0</v>
      </c>
      <c r="P19" s="14"/>
      <c r="Q19" s="4"/>
      <c r="R19" s="4">
        <f>'310 мб'!R19+'ДРЦП питан'!R19+оздоровл!R19</f>
        <v>0</v>
      </c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'310 мб'!C20+'ДРЦП питан'!C20+оздоровл!C20+'иные образоват'!C20+'дети инв'!C20</f>
        <v>0</v>
      </c>
      <c r="D20" s="14">
        <f>E20+F20+G20</f>
        <v>0</v>
      </c>
      <c r="E20" s="12"/>
      <c r="F20" s="12"/>
      <c r="G20" s="4">
        <f>'310 мб'!G20+'ДРЦП питан'!G20+оздоровл!G20</f>
        <v>0</v>
      </c>
      <c r="H20" s="14">
        <f>I20+J20+K20</f>
        <v>0</v>
      </c>
      <c r="I20" s="12"/>
      <c r="J20" s="4">
        <f>'310 мб'!J20+'ДРЦП питан'!J20+оздоровл!J20</f>
        <v>0</v>
      </c>
      <c r="K20" s="4">
        <f>'310 мб'!K20+'ДРЦП питан'!K20+оздоровл!K20</f>
        <v>0</v>
      </c>
      <c r="L20" s="14">
        <f>M20+N20+O20</f>
        <v>0</v>
      </c>
      <c r="M20" s="12"/>
      <c r="N20" s="12"/>
      <c r="O20" s="4">
        <f>'310 мб'!O20+'ДРЦП питан'!O20+оздоровл!O20</f>
        <v>0</v>
      </c>
      <c r="P20" s="14">
        <f>Q20+R20+S20</f>
        <v>0</v>
      </c>
      <c r="Q20" s="12"/>
      <c r="R20" s="4">
        <f>'310 мб'!R20+'ДРЦП питан'!R20+оздоровл!R20</f>
        <v>0</v>
      </c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f>'310 мб'!C21+'ДРЦП питан'!C21+оздоровл!C21+'иные образоват'!C21+'дети инв'!C21</f>
        <v>0</v>
      </c>
      <c r="D21" s="14">
        <f>E21+F21+G21</f>
        <v>0</v>
      </c>
      <c r="E21" s="12"/>
      <c r="F21" s="12"/>
      <c r="G21" s="4">
        <f>'310 мб'!G21+'ДРЦП питан'!G21+оздоровл!G21</f>
        <v>0</v>
      </c>
      <c r="H21" s="14">
        <f>J21+I21+K21</f>
        <v>0</v>
      </c>
      <c r="I21" s="12"/>
      <c r="J21" s="4">
        <f>'310 мб'!J21+'ДРЦП питан'!J21+оздоровл!J21</f>
        <v>0</v>
      </c>
      <c r="K21" s="4">
        <f>'310 мб'!K21+'ДРЦП питан'!K21+оздоровл!K21</f>
        <v>0</v>
      </c>
      <c r="L21" s="14">
        <f>M21+N21+O21</f>
        <v>0</v>
      </c>
      <c r="M21" s="4"/>
      <c r="N21" s="4"/>
      <c r="O21" s="4">
        <f>'310 мб'!O21+'ДРЦП питан'!O21+оздоровл!O21</f>
        <v>0</v>
      </c>
      <c r="P21" s="14">
        <f>Q21+R21+S21</f>
        <v>0</v>
      </c>
      <c r="Q21" s="4"/>
      <c r="R21" s="4">
        <f>'310 мб'!R21+'ДРЦП питан'!R21+оздоровл!R21</f>
        <v>0</v>
      </c>
      <c r="S21" s="4"/>
      <c r="T21" s="2">
        <v>0</v>
      </c>
    </row>
    <row r="22" spans="1:20" ht="15" customHeight="1">
      <c r="A22" s="4" t="s">
        <v>33</v>
      </c>
      <c r="B22" s="4"/>
      <c r="C22" s="4">
        <f>'310 мб'!C22+'ДРЦП питан'!C22+оздоровл!C22+'иные образоват'!C22+'дети инв'!C22</f>
        <v>0</v>
      </c>
      <c r="D22" s="14"/>
      <c r="E22" s="12"/>
      <c r="F22" s="12"/>
      <c r="G22" s="4">
        <f>'310 мб'!G22+'ДРЦП питан'!G22+оздоровл!G22</f>
        <v>0</v>
      </c>
      <c r="H22" s="14"/>
      <c r="I22" s="12"/>
      <c r="J22" s="4">
        <f>'310 мб'!J22+'ДРЦП питан'!J22+оздоровл!J22</f>
        <v>0</v>
      </c>
      <c r="K22" s="4">
        <f>'310 мб'!K22+'ДРЦП питан'!K22+оздоровл!K22</f>
        <v>0</v>
      </c>
      <c r="L22" s="14"/>
      <c r="M22" s="4"/>
      <c r="N22" s="4"/>
      <c r="O22" s="4">
        <f>'310 мб'!O22+'ДРЦП питан'!O22+оздоровл!O22</f>
        <v>0</v>
      </c>
      <c r="P22" s="14"/>
      <c r="Q22" s="4"/>
      <c r="R22" s="4">
        <f>'310 мб'!R22+'ДРЦП питан'!R22+оздоровл!R22</f>
        <v>0</v>
      </c>
      <c r="S22" s="4"/>
      <c r="T22" s="2">
        <v>0</v>
      </c>
    </row>
    <row r="23" spans="1:20" ht="15" customHeight="1">
      <c r="A23" s="4" t="s">
        <v>23</v>
      </c>
      <c r="B23" s="4"/>
      <c r="C23" s="4">
        <f>'310 мб'!C23+'ДРЦП питан'!C23+оздоровл!C23+'иные образоват'!C23+'дети инв'!C23</f>
        <v>0</v>
      </c>
      <c r="D23" s="14"/>
      <c r="E23" s="12"/>
      <c r="F23" s="12"/>
      <c r="G23" s="4">
        <f>'310 мб'!G23+'ДРЦП питан'!G23+оздоровл!G23</f>
        <v>0</v>
      </c>
      <c r="H23" s="14"/>
      <c r="I23" s="12"/>
      <c r="J23" s="4">
        <f>'310 мб'!J23+'ДРЦП питан'!J23+оздоровл!J23</f>
        <v>0</v>
      </c>
      <c r="K23" s="4">
        <f>'310 мб'!K23+'ДРЦП питан'!K23+оздоровл!K23</f>
        <v>0</v>
      </c>
      <c r="L23" s="14"/>
      <c r="M23" s="4"/>
      <c r="N23" s="4"/>
      <c r="O23" s="4">
        <f>'310 мб'!O23+'ДРЦП питан'!O23+оздоровл!O23</f>
        <v>0</v>
      </c>
      <c r="P23" s="14"/>
      <c r="Q23" s="4"/>
      <c r="R23" s="4">
        <f>'310 мб'!R23+'ДРЦП питан'!R23+оздоровл!R23</f>
        <v>0</v>
      </c>
      <c r="S23" s="4"/>
      <c r="T23" s="2">
        <v>0</v>
      </c>
    </row>
    <row r="24" spans="1:20" ht="15" customHeight="1">
      <c r="A24" s="4" t="s">
        <v>34</v>
      </c>
      <c r="B24" s="4"/>
      <c r="C24" s="4">
        <f>'310 мб'!C24+'ДРЦП питан'!C24+оздоровл!C24+'иные образоват'!C24+'дети инв'!C24</f>
        <v>0</v>
      </c>
      <c r="D24" s="14"/>
      <c r="E24" s="12"/>
      <c r="F24" s="12"/>
      <c r="G24" s="4">
        <f>'310 мб'!G24+'ДРЦП питан'!G24+оздоровл!G24</f>
        <v>0</v>
      </c>
      <c r="H24" s="14"/>
      <c r="I24" s="12"/>
      <c r="J24" s="4">
        <f>'310 мб'!J24+'ДРЦП питан'!J24+оздоровл!J24</f>
        <v>0</v>
      </c>
      <c r="K24" s="4">
        <f>'310 мб'!K24+'ДРЦП питан'!K24+оздоровл!K24</f>
        <v>0</v>
      </c>
      <c r="L24" s="14"/>
      <c r="M24" s="4"/>
      <c r="N24" s="4"/>
      <c r="O24" s="4">
        <f>'310 мб'!O24+'ДРЦП питан'!O24+оздоровл!O24</f>
        <v>0</v>
      </c>
      <c r="P24" s="14"/>
      <c r="Q24" s="4"/>
      <c r="R24" s="4">
        <f>'310 мб'!R24+'ДРЦП питан'!R24+оздоровл!R24</f>
        <v>0</v>
      </c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>
        <f>'310 мб'!C25+'ДРЦП питан'!C25+оздоровл!C25+'иные образоват'!C25+'дети инв'!C25</f>
        <v>0</v>
      </c>
      <c r="D25" s="14"/>
      <c r="E25" s="12"/>
      <c r="F25" s="12"/>
      <c r="G25" s="4">
        <f>'310 мб'!G25+'ДРЦП питан'!G25+оздоровл!G25</f>
        <v>0</v>
      </c>
      <c r="H25" s="14"/>
      <c r="I25" s="12"/>
      <c r="J25" s="4">
        <f>'310 мб'!J25+'ДРЦП питан'!J25+оздоровл!J25</f>
        <v>0</v>
      </c>
      <c r="K25" s="4">
        <f>'310 мб'!K25+'ДРЦП питан'!K25+оздоровл!K25</f>
        <v>0</v>
      </c>
      <c r="L25" s="14"/>
      <c r="M25" s="4"/>
      <c r="N25" s="4"/>
      <c r="O25" s="4">
        <f>'310 мб'!O25+'ДРЦП питан'!O25+оздоровл!O25</f>
        <v>0</v>
      </c>
      <c r="P25" s="14"/>
      <c r="Q25" s="4"/>
      <c r="R25" s="4">
        <f>'310 мб'!R25+'ДРЦП питан'!R25+оздоровл!R25</f>
        <v>0</v>
      </c>
      <c r="S25" s="4"/>
      <c r="T25" s="2">
        <v>0</v>
      </c>
    </row>
    <row r="26" spans="1:20" ht="15" customHeight="1">
      <c r="A26" s="4" t="s">
        <v>23</v>
      </c>
      <c r="B26" s="4"/>
      <c r="C26" s="4">
        <f>'310 мб'!C26+'ДРЦП питан'!C26+оздоровл!C26+'иные образоват'!C26+'дети инв'!C26</f>
        <v>0</v>
      </c>
      <c r="D26" s="14"/>
      <c r="E26" s="12"/>
      <c r="F26" s="12"/>
      <c r="G26" s="4">
        <f>'310 мб'!G26+'ДРЦП питан'!G26+оздоровл!G26</f>
        <v>0</v>
      </c>
      <c r="H26" s="14"/>
      <c r="I26" s="12"/>
      <c r="J26" s="4">
        <f>'310 мб'!J26+'ДРЦП питан'!J26+оздоровл!J26</f>
        <v>0</v>
      </c>
      <c r="K26" s="4">
        <f>'310 мб'!K26+'ДРЦП питан'!K26+оздоровл!K26</f>
        <v>0</v>
      </c>
      <c r="L26" s="14"/>
      <c r="M26" s="4"/>
      <c r="N26" s="4"/>
      <c r="O26" s="4">
        <f>'310 мб'!O26+'ДРЦП питан'!O26+оздоровл!O26</f>
        <v>0</v>
      </c>
      <c r="P26" s="14"/>
      <c r="Q26" s="4"/>
      <c r="R26" s="4">
        <f>'310 мб'!R26+'ДРЦП питан'!R26+оздоровл!R26</f>
        <v>0</v>
      </c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>
        <f>'310 мб'!C27+'ДРЦП питан'!C27+оздоровл!C27+'иные образоват'!C27+'дети инв'!C27</f>
        <v>0</v>
      </c>
      <c r="D27" s="14"/>
      <c r="E27" s="12"/>
      <c r="F27" s="12"/>
      <c r="G27" s="4">
        <f>'310 мб'!G27+'ДРЦП питан'!G27+оздоровл!G27</f>
        <v>0</v>
      </c>
      <c r="H27" s="14"/>
      <c r="I27" s="12"/>
      <c r="J27" s="4">
        <f>'310 мб'!J27+'ДРЦП питан'!J27+оздоровл!J27</f>
        <v>0</v>
      </c>
      <c r="K27" s="4">
        <f>'310 мб'!K27+'ДРЦП питан'!K27+оздоровл!K27</f>
        <v>0</v>
      </c>
      <c r="L27" s="14"/>
      <c r="M27" s="4"/>
      <c r="N27" s="4"/>
      <c r="O27" s="4">
        <f>'310 мб'!O27+'ДРЦП питан'!O27+оздоровл!O27</f>
        <v>0</v>
      </c>
      <c r="P27" s="14"/>
      <c r="Q27" s="4"/>
      <c r="R27" s="4">
        <f>'310 мб'!R27+'ДРЦП питан'!R27+оздоровл!R27</f>
        <v>0</v>
      </c>
      <c r="S27" s="4"/>
      <c r="T27" s="2">
        <v>0</v>
      </c>
    </row>
    <row r="28" spans="1:20" ht="15" customHeight="1">
      <c r="A28" s="4" t="s">
        <v>37</v>
      </c>
      <c r="B28" s="4"/>
      <c r="C28" s="4">
        <f>'310 мб'!C28+'ДРЦП питан'!C28+оздоровл!C28+'иные образоват'!C28+'дети инв'!C28</f>
        <v>0</v>
      </c>
      <c r="D28" s="14"/>
      <c r="E28" s="12"/>
      <c r="F28" s="12"/>
      <c r="G28" s="4">
        <f>'310 мб'!G28+'ДРЦП питан'!G28+оздоровл!G28</f>
        <v>0</v>
      </c>
      <c r="H28" s="14"/>
      <c r="I28" s="12"/>
      <c r="J28" s="4">
        <f>'310 мб'!J28+'ДРЦП питан'!J28+оздоровл!J28</f>
        <v>0</v>
      </c>
      <c r="K28" s="4">
        <f>'310 мб'!K28+'ДРЦП питан'!K28+оздоровл!K28</f>
        <v>0</v>
      </c>
      <c r="L28" s="14"/>
      <c r="M28" s="4"/>
      <c r="N28" s="4"/>
      <c r="O28" s="4">
        <f>'310 мб'!O28+'ДРЦП питан'!O28+оздоровл!O28</f>
        <v>0</v>
      </c>
      <c r="P28" s="14"/>
      <c r="Q28" s="4"/>
      <c r="R28" s="4">
        <f>'310 мб'!R28+'ДРЦП питан'!R28+оздоровл!R28</f>
        <v>0</v>
      </c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'310 мб'!C29+'ДРЦП питан'!C29+оздоровл!C29+'иные образоват'!C29+'дети инв'!C29</f>
        <v>0</v>
      </c>
      <c r="D29" s="14">
        <f>E29+F29+G29</f>
        <v>0</v>
      </c>
      <c r="E29" s="12"/>
      <c r="F29" s="12"/>
      <c r="G29" s="4">
        <f>'310 мб'!G29+'ДРЦП питан'!G29+оздоровл!G29</f>
        <v>0</v>
      </c>
      <c r="H29" s="14">
        <f>I29+J29+K29</f>
        <v>0</v>
      </c>
      <c r="I29" s="12"/>
      <c r="J29" s="4">
        <f>'310 мб'!J29+'ДРЦП питан'!J29+оздоровл!J29</f>
        <v>0</v>
      </c>
      <c r="K29" s="4">
        <f>'310 мб'!K29+'ДРЦП питан'!K29+оздоровл!K29</f>
        <v>0</v>
      </c>
      <c r="L29" s="14">
        <f>M29+N29+O29</f>
        <v>0</v>
      </c>
      <c r="M29" s="4"/>
      <c r="N29" s="4"/>
      <c r="O29" s="4">
        <f>'310 мб'!O29+'ДРЦП питан'!O29+оздоровл!O29</f>
        <v>0</v>
      </c>
      <c r="P29" s="14">
        <f>Q29+R29+S29</f>
        <v>0</v>
      </c>
      <c r="Q29" s="4"/>
      <c r="R29" s="4">
        <f>'310 мб'!R29+'ДРЦП питан'!R29+оздоровл!R29</f>
        <v>0</v>
      </c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'310 мб'!C30+'ДРЦП питан'!C30+оздоровл!C30+'иные образоват'!C30+'дети инв'!C30</f>
        <v>294637</v>
      </c>
      <c r="D30" s="4">
        <f>'310 мб'!D30+'ДРЦП питан'!D30+оздоровл!D30+'иные образоват'!D30+'дети инв'!D30</f>
        <v>109808</v>
      </c>
      <c r="E30" s="4">
        <f>'310 мб'!E30+'ДРЦП питан'!E30+оздоровл!E30+'иные образоват'!E30+'дети инв'!E30</f>
        <v>6636</v>
      </c>
      <c r="F30" s="4">
        <f>'310 мб'!F30+'ДРЦП питан'!F30+оздоровл!F30+'иные образоват'!F30+'дети инв'!F30</f>
        <v>42136</v>
      </c>
      <c r="G30" s="4">
        <f>'310 мб'!G30+'ДРЦП питан'!G30+оздоровл!G30+'иные образоват'!G30+'дети инв'!G30</f>
        <v>61036</v>
      </c>
      <c r="H30" s="4">
        <f>'310 мб'!H30+'ДРЦП питан'!H30+оздоровл!H30+'иные образоват'!H30+'дети инв'!H30</f>
        <v>77458</v>
      </c>
      <c r="I30" s="4">
        <f>'310 мб'!I30+'ДРЦП питан'!I30+оздоровл!I30+'иные образоват'!I30+'дети инв'!I30</f>
        <v>6636</v>
      </c>
      <c r="J30" s="4">
        <f>'310 мб'!J30+'ДРЦП питан'!J30+оздоровл!J30+'иные образоват'!J30+'дети инв'!J30</f>
        <v>31636</v>
      </c>
      <c r="K30" s="4">
        <f>'310 мб'!K30+'ДРЦП питан'!K30+оздоровл!K30+'иные образоват'!K30+'дети инв'!K30</f>
        <v>39186</v>
      </c>
      <c r="L30" s="4">
        <f>'310 мб'!L30+'ДРЦП питан'!L30+оздоровл!L30+'иные образоват'!L30+'дети инв'!L30</f>
        <v>54558</v>
      </c>
      <c r="M30" s="4">
        <f>'310 мб'!M30+'ДРЦП питан'!M30+оздоровл!M30+'иные образоват'!M30+'дети инв'!M30</f>
        <v>6636</v>
      </c>
      <c r="N30" s="4">
        <f>'310 мб'!N30+'ДРЦП питан'!N30+оздоровл!N30+'иные образоват'!N30+'дети инв'!N30</f>
        <v>6636</v>
      </c>
      <c r="O30" s="4">
        <f>'310 мб'!O30+'ДРЦП питан'!O30+оздоровл!O30+'иные образоват'!O30+'дети инв'!O30</f>
        <v>41286</v>
      </c>
      <c r="P30" s="4">
        <f>'310 мб'!P30+'ДРЦП питан'!P30+оздоровл!P30+'иные образоват'!P30+'дети инв'!P30</f>
        <v>52813</v>
      </c>
      <c r="Q30" s="4">
        <f>'310 мб'!Q30+'ДРЦП питан'!Q30+оздоровл!Q30+'иные образоват'!Q30+'дети инв'!Q30</f>
        <v>6636</v>
      </c>
      <c r="R30" s="4">
        <f>'310 мб'!R30+'ДРЦП питан'!R30+оздоровл!R30+'иные образоват'!R30+'дети инв'!R30</f>
        <v>39941</v>
      </c>
      <c r="S30" s="4">
        <f>'310 мб'!S30+'ДРЦП питан'!S30+оздоровл!S30+'иные образоват'!S30+'дети инв'!S30</f>
        <v>6236</v>
      </c>
      <c r="T30" s="2">
        <v>0</v>
      </c>
    </row>
    <row r="31" spans="1:20" ht="15" customHeight="1">
      <c r="A31" s="4" t="s">
        <v>23</v>
      </c>
      <c r="B31" s="4"/>
      <c r="C31" s="4">
        <f>'310 мб'!C31+'ДРЦП питан'!C31+оздоровл!C31+'иные образоват'!C31+'дети инв'!C31</f>
        <v>0</v>
      </c>
      <c r="D31" s="14"/>
      <c r="E31" s="12"/>
      <c r="F31" s="12"/>
      <c r="G31" s="4">
        <f>'310 мб'!G31+'ДРЦП питан'!G31+оздоровл!G31</f>
        <v>0</v>
      </c>
      <c r="H31" s="14"/>
      <c r="I31" s="12"/>
      <c r="J31" s="4">
        <f>'310 мб'!J31+'ДРЦП питан'!J31+оздоровл!J31</f>
        <v>0</v>
      </c>
      <c r="K31" s="4">
        <f>'310 мб'!K31+'ДРЦП питан'!K31+оздоровл!K31</f>
        <v>0</v>
      </c>
      <c r="L31" s="14"/>
      <c r="M31" s="4"/>
      <c r="N31" s="4"/>
      <c r="O31" s="4">
        <f>'310 мб'!O31+'ДРЦП питан'!O31+оздоровл!O31</f>
        <v>0</v>
      </c>
      <c r="P31" s="14"/>
      <c r="Q31" s="4"/>
      <c r="R31" s="4">
        <f>'310 мб'!R31+'ДРЦП питан'!R31+оздоровл!R31</f>
        <v>0</v>
      </c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>
        <f>'310 мб'!C32+'ДРЦП питан'!C32+оздоровл!C32+'иные образоват'!C32+'дети инв'!C32</f>
        <v>35500</v>
      </c>
      <c r="D32" s="4">
        <f>'310 мб'!D32+'ДРЦП питан'!D32+оздоровл!D32+'иные образоват'!D32+'дети инв'!D32</f>
        <v>35500</v>
      </c>
      <c r="E32" s="4">
        <f>'310 мб'!E32+'ДРЦП питан'!E32+оздоровл!E32+'иные образоват'!E32+'дети инв'!E32</f>
        <v>0</v>
      </c>
      <c r="F32" s="4">
        <f>'310 мб'!F32+'ДРЦП питан'!F32+оздоровл!F32+'иные образоват'!F32+'дети инв'!F32</f>
        <v>35500</v>
      </c>
      <c r="G32" s="4">
        <f>'310 мб'!G32+'ДРЦП питан'!G32+оздоровл!G32+'иные образоват'!G32+'дети инв'!G32</f>
        <v>0</v>
      </c>
      <c r="H32" s="4">
        <f>'310 мб'!H32+'ДРЦП питан'!H32+оздоровл!H32+'иные образоват'!H32+'дети инв'!H32</f>
        <v>0</v>
      </c>
      <c r="I32" s="4">
        <f>'310 мб'!I32+'ДРЦП питан'!I32+оздоровл!I32+'иные образоват'!I32+'дети инв'!I32</f>
        <v>0</v>
      </c>
      <c r="J32" s="4">
        <f>'310 мб'!J32+'ДРЦП питан'!J32+оздоровл!J32+'иные образоват'!J32+'дети инв'!J32</f>
        <v>0</v>
      </c>
      <c r="K32" s="4">
        <f>'310 мб'!K32+'ДРЦП питан'!K32+оздоровл!K32+'иные образоват'!K32+'дети инв'!K32</f>
        <v>0</v>
      </c>
      <c r="L32" s="4">
        <f>'310 мб'!L32+'ДРЦП питан'!L32+оздоровл!L32+'иные образоват'!L32+'дети инв'!L32</f>
        <v>0</v>
      </c>
      <c r="M32" s="4">
        <f>'310 мб'!M32+'ДРЦП питан'!M32+оздоровл!M32+'иные образоват'!M32+'дети инв'!M32</f>
        <v>0</v>
      </c>
      <c r="N32" s="4">
        <f>'310 мб'!N32+'ДРЦП питан'!N32+оздоровл!N32+'иные образоват'!N32+'дети инв'!N32</f>
        <v>0</v>
      </c>
      <c r="O32" s="4">
        <f>'310 мб'!O32+'ДРЦП питан'!O32+оздоровл!O32+'иные образоват'!O32+'дети инв'!O32</f>
        <v>0</v>
      </c>
      <c r="P32" s="4">
        <f>'310 мб'!P32+'ДРЦП питан'!P32+оздоровл!P32+'иные образоват'!P32+'дети инв'!P32</f>
        <v>0</v>
      </c>
      <c r="Q32" s="4">
        <f>'310 мб'!Q32+'ДРЦП питан'!Q32+оздоровл!Q32+'иные образоват'!Q32+'дети инв'!Q32</f>
        <v>0</v>
      </c>
      <c r="R32" s="4">
        <f>'310 мб'!R32+'ДРЦП питан'!R32+оздоровл!R32+'иные образоват'!R32+'дети инв'!R32</f>
        <v>0</v>
      </c>
      <c r="S32" s="4">
        <f>'310 мб'!S32+'ДРЦП питан'!S32+оздоровл!S32+'иные образоват'!S32+'дети инв'!S32</f>
        <v>0</v>
      </c>
      <c r="T32" s="2">
        <v>0</v>
      </c>
    </row>
    <row r="33" spans="1:20" ht="15" customHeight="1">
      <c r="A33" s="4"/>
      <c r="B33" s="4"/>
      <c r="C33" s="4">
        <f>'310 мб'!C33+'ДРЦП питан'!C33+оздоровл!C33+'иные образоват'!C33+'дети инв'!C33</f>
        <v>0</v>
      </c>
      <c r="D33" s="14"/>
      <c r="E33" s="12"/>
      <c r="F33" s="12"/>
      <c r="G33" s="4">
        <f>'310 мб'!G33+'ДРЦП питан'!G33+оздоровл!G33</f>
        <v>0</v>
      </c>
      <c r="H33" s="14"/>
      <c r="I33" s="12"/>
      <c r="J33" s="4">
        <f>'310 мб'!J33+'ДРЦП питан'!J33+оздоровл!J33</f>
        <v>0</v>
      </c>
      <c r="K33" s="4">
        <f>'310 мб'!K33+'ДРЦП питан'!K33+оздоровл!K33</f>
        <v>0</v>
      </c>
      <c r="L33" s="14"/>
      <c r="M33" s="4"/>
      <c r="N33" s="4"/>
      <c r="O33" s="4">
        <f>'310 мб'!O33+'ДРЦП питан'!O33+оздоровл!O33</f>
        <v>0</v>
      </c>
      <c r="P33" s="14"/>
      <c r="Q33" s="4"/>
      <c r="R33" s="4">
        <f>'310 мб'!R33+'ДРЦП питан'!R33+оздоровл!R33</f>
        <v>0</v>
      </c>
      <c r="S33" s="4"/>
      <c r="T33" s="2">
        <v>0</v>
      </c>
    </row>
    <row r="34" spans="1:20" ht="15" customHeight="1">
      <c r="A34" s="4"/>
      <c r="B34" s="4"/>
      <c r="C34" s="4">
        <f>'310 мб'!C34+'ДРЦП питан'!C34+оздоровл!C34+'иные образоват'!C34+'дети инв'!C34</f>
        <v>0</v>
      </c>
      <c r="D34" s="14"/>
      <c r="E34" s="12"/>
      <c r="F34" s="12"/>
      <c r="G34" s="4">
        <f>'310 мб'!G34+'ДРЦП питан'!G34+оздоровл!G34</f>
        <v>0</v>
      </c>
      <c r="H34" s="14"/>
      <c r="I34" s="12"/>
      <c r="J34" s="4">
        <f>'310 мб'!J34+'ДРЦП питан'!J34+оздоровл!J34</f>
        <v>0</v>
      </c>
      <c r="K34" s="4">
        <f>'310 мб'!K34+'ДРЦП питан'!K34+оздоровл!K34</f>
        <v>0</v>
      </c>
      <c r="L34" s="14"/>
      <c r="M34" s="4"/>
      <c r="N34" s="4"/>
      <c r="O34" s="4">
        <f>'310 мб'!O34+'ДРЦП питан'!O34+оздоровл!O34</f>
        <v>0</v>
      </c>
      <c r="P34" s="14"/>
      <c r="Q34" s="4"/>
      <c r="R34" s="4">
        <f>'310 мб'!R34+'ДРЦП питан'!R34+оздоровл!R34</f>
        <v>0</v>
      </c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'310 мб'!C35+'ДРЦП питан'!C35+оздоровл!C35+'иные образоват'!C35+'дети инв'!C35</f>
        <v>259137</v>
      </c>
      <c r="D35" s="4">
        <f>'310 мб'!D35+'ДРЦП питан'!D35+оздоровл!D35+'иные образоват'!D35+'дети инв'!D35</f>
        <v>74308</v>
      </c>
      <c r="E35" s="4">
        <f>'310 мб'!E35+'ДРЦП питан'!E35+оздоровл!E35+'иные образоват'!E35+'дети инв'!E35</f>
        <v>6636</v>
      </c>
      <c r="F35" s="4">
        <f>'310 мб'!F35+'ДРЦП питан'!F35+оздоровл!F35+'иные образоват'!F35+'дети инв'!F35</f>
        <v>6636</v>
      </c>
      <c r="G35" s="4">
        <f>'310 мб'!G35+'ДРЦП питан'!G35+оздоровл!G35+'иные образоват'!G35+'дети инв'!G35</f>
        <v>61036</v>
      </c>
      <c r="H35" s="4">
        <f>'310 мб'!H35+'ДРЦП питан'!H35+оздоровл!H35+'иные образоват'!H35+'дети инв'!H35</f>
        <v>77458</v>
      </c>
      <c r="I35" s="4">
        <f>'310 мб'!I35+'ДРЦП питан'!I35+оздоровл!I35+'иные образоват'!I35+'дети инв'!I35</f>
        <v>6636</v>
      </c>
      <c r="J35" s="4">
        <f>'310 мб'!J35+'ДРЦП питан'!J35+оздоровл!J35+'иные образоват'!J35+'дети инв'!J35</f>
        <v>31636</v>
      </c>
      <c r="K35" s="4">
        <f>'310 мб'!K35+'ДРЦП питан'!K35+оздоровл!K35+'иные образоват'!K35+'дети инв'!K35</f>
        <v>39186</v>
      </c>
      <c r="L35" s="4">
        <f>'310 мб'!L35+'ДРЦП питан'!L35+оздоровл!L35+'иные образоват'!L35+'дети инв'!L35</f>
        <v>54558</v>
      </c>
      <c r="M35" s="4">
        <f>'310 мб'!M35+'ДРЦП питан'!M35+оздоровл!M35+'иные образоват'!M35+'дети инв'!M35</f>
        <v>6636</v>
      </c>
      <c r="N35" s="4">
        <f>'310 мб'!N35+'ДРЦП питан'!N35+оздоровл!N35+'иные образоват'!N35+'дети инв'!N35</f>
        <v>6636</v>
      </c>
      <c r="O35" s="4">
        <f>'310 мб'!O35+'ДРЦП питан'!O35+оздоровл!O35+'иные образоват'!O35+'дети инв'!O35</f>
        <v>41286</v>
      </c>
      <c r="P35" s="4">
        <f>'310 мб'!P35+'ДРЦП питан'!P35+оздоровл!P35+'иные образоват'!P35+'дети инв'!P35</f>
        <v>52813</v>
      </c>
      <c r="Q35" s="4">
        <f>'310 мб'!Q35+'ДРЦП питан'!Q35+оздоровл!Q35+'иные образоват'!Q35+'дети инв'!Q35</f>
        <v>6636</v>
      </c>
      <c r="R35" s="4">
        <f>'310 мб'!R35+'ДРЦП питан'!R35+оздоровл!R35+'иные образоват'!R35+'дети инв'!R35</f>
        <v>39941</v>
      </c>
      <c r="S35" s="4">
        <f>'310 мб'!S35+'ДРЦП питан'!S35+оздоровл!S35+'иные образоват'!S35+'дети инв'!S35</f>
        <v>6236</v>
      </c>
      <c r="T35" s="2">
        <v>0</v>
      </c>
    </row>
    <row r="36" spans="1:20" ht="15" customHeight="1">
      <c r="A36" s="7"/>
      <c r="B36" s="4"/>
      <c r="C36" s="4">
        <f>'310 мб'!C36+'ДРЦП питан'!C36+оздоровл!C36</f>
        <v>0</v>
      </c>
      <c r="D36" s="14"/>
      <c r="E36" s="12"/>
      <c r="F36" s="12"/>
      <c r="G36" s="4">
        <f>'310 мб'!G36+'ДРЦП питан'!G36+оздоровл!G36</f>
        <v>0</v>
      </c>
      <c r="H36" s="14"/>
      <c r="I36" s="12"/>
      <c r="J36" s="4">
        <f>'310 мб'!J36+'ДРЦП питан'!J36+оздоровл!J36</f>
        <v>0</v>
      </c>
      <c r="K36" s="4">
        <f>'310 мб'!K36+'ДРЦП питан'!K36+оздоровл!K36</f>
        <v>0</v>
      </c>
      <c r="L36" s="14"/>
      <c r="M36" s="4"/>
      <c r="N36" s="4"/>
      <c r="O36" s="4">
        <f>'310 мб'!O36+'ДРЦП питан'!O36+оздоровл!O36</f>
        <v>0</v>
      </c>
      <c r="P36" s="14"/>
      <c r="Q36" s="4"/>
      <c r="R36" s="4">
        <f>'310 мб'!R36+'ДРЦП питан'!R36+оздоровл!R36</f>
        <v>0</v>
      </c>
      <c r="S36" s="4"/>
      <c r="T36" s="2"/>
    </row>
    <row r="37" spans="1:20" ht="15" customHeight="1">
      <c r="A37" s="8"/>
      <c r="B37" s="4"/>
      <c r="C37" s="4">
        <f>'310 мб'!C37+'ДРЦП питан'!C37+оздоровл!C37</f>
        <v>0</v>
      </c>
      <c r="D37" s="14"/>
      <c r="E37" s="12"/>
      <c r="F37" s="12"/>
      <c r="G37" s="4">
        <f>'310 мб'!G37+'ДРЦП питан'!G37+оздоровл!G37</f>
        <v>0</v>
      </c>
      <c r="H37" s="14"/>
      <c r="I37" s="12"/>
      <c r="J37" s="4">
        <f>'310 мб'!J37+'ДРЦП питан'!J37+оздоровл!J37</f>
        <v>0</v>
      </c>
      <c r="K37" s="4">
        <f>'310 мб'!K37+'ДРЦП питан'!K37+оздоровл!K37</f>
        <v>0</v>
      </c>
      <c r="L37" s="14"/>
      <c r="M37" s="4"/>
      <c r="N37" s="4"/>
      <c r="O37" s="4">
        <f>'310 мб'!O37+'ДРЦП питан'!O37+оздоровл!O37</f>
        <v>0</v>
      </c>
      <c r="P37" s="14"/>
      <c r="Q37" s="4"/>
      <c r="R37" s="4">
        <f>'310 мб'!R37+'ДРЦП питан'!R37+оздоровл!R37</f>
        <v>0</v>
      </c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C32" sqref="C32:S32"/>
    </sheetView>
  </sheetViews>
  <sheetFormatPr defaultColWidth="9.140625" defaultRowHeight="15" customHeight="1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8" ht="30.75" customHeight="1">
      <c r="A4" s="15" t="s">
        <v>54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ht="15" customHeight="1">
      <c r="A5" s="9" t="s">
        <v>55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35500</v>
      </c>
      <c r="D7" s="14">
        <f aca="true" t="shared" si="0" ref="D7:S7">D9+D14+D29+D30</f>
        <v>35500</v>
      </c>
      <c r="E7" s="4">
        <f t="shared" si="0"/>
        <v>0</v>
      </c>
      <c r="F7" s="4">
        <f t="shared" si="0"/>
        <v>35500</v>
      </c>
      <c r="G7" s="4">
        <f t="shared" si="0"/>
        <v>0</v>
      </c>
      <c r="H7" s="1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1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1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/>
      <c r="D9" s="14"/>
      <c r="E9" s="4"/>
      <c r="F9" s="4"/>
      <c r="G9" s="4"/>
      <c r="H9" s="14"/>
      <c r="I9" s="4"/>
      <c r="J9" s="4"/>
      <c r="K9" s="4"/>
      <c r="L9" s="14"/>
      <c r="M9" s="4"/>
      <c r="N9" s="4"/>
      <c r="O9" s="4"/>
      <c r="P9" s="14"/>
      <c r="Q9" s="4"/>
      <c r="R9" s="4"/>
      <c r="S9" s="4"/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/>
      <c r="D11" s="14"/>
      <c r="E11" s="12"/>
      <c r="F11" s="12"/>
      <c r="G11" s="12"/>
      <c r="H11" s="14"/>
      <c r="I11" s="12"/>
      <c r="J11" s="12"/>
      <c r="K11" s="12"/>
      <c r="L11" s="14"/>
      <c r="M11" s="12"/>
      <c r="N11" s="12"/>
      <c r="O11" s="12"/>
      <c r="P11" s="14"/>
      <c r="Q11" s="12"/>
      <c r="R11" s="12"/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/>
      <c r="D12" s="14"/>
      <c r="E12" s="12"/>
      <c r="F12" s="12"/>
      <c r="G12" s="12"/>
      <c r="H12" s="14"/>
      <c r="I12" s="12"/>
      <c r="J12" s="12"/>
      <c r="K12" s="12"/>
      <c r="L12" s="14"/>
      <c r="M12" s="12"/>
      <c r="N12" s="12"/>
      <c r="O12" s="12"/>
      <c r="P12" s="14"/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/>
      <c r="D13" s="14"/>
      <c r="E13" s="12"/>
      <c r="F13" s="12"/>
      <c r="G13" s="12"/>
      <c r="H13" s="14"/>
      <c r="I13" s="12"/>
      <c r="J13" s="12"/>
      <c r="K13" s="12"/>
      <c r="L13" s="14"/>
      <c r="M13" s="12"/>
      <c r="N13" s="12"/>
      <c r="O13" s="12"/>
      <c r="P13" s="14"/>
      <c r="Q13" s="12"/>
      <c r="R13" s="12"/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/>
      <c r="D14" s="14"/>
      <c r="E14" s="4"/>
      <c r="F14" s="4"/>
      <c r="G14" s="4"/>
      <c r="H14" s="14"/>
      <c r="I14" s="4"/>
      <c r="J14" s="4"/>
      <c r="K14" s="4"/>
      <c r="L14" s="14"/>
      <c r="M14" s="4"/>
      <c r="N14" s="4"/>
      <c r="O14" s="4"/>
      <c r="P14" s="14"/>
      <c r="Q14" s="4"/>
      <c r="R14" s="4"/>
      <c r="S14" s="4"/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/>
      <c r="E16" s="12"/>
      <c r="F16" s="12"/>
      <c r="G16" s="12"/>
      <c r="H16" s="14"/>
      <c r="I16" s="12"/>
      <c r="J16" s="12"/>
      <c r="K16" s="4"/>
      <c r="L16" s="14"/>
      <c r="M16" s="4"/>
      <c r="N16" s="4"/>
      <c r="O16" s="4"/>
      <c r="P16" s="14"/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/>
      <c r="D17" s="14"/>
      <c r="E17" s="12"/>
      <c r="F17" s="12"/>
      <c r="G17" s="12"/>
      <c r="H17" s="14"/>
      <c r="I17" s="12"/>
      <c r="J17" s="12"/>
      <c r="K17" s="12"/>
      <c r="L17" s="14"/>
      <c r="M17" s="12"/>
      <c r="N17" s="12"/>
      <c r="O17" s="12"/>
      <c r="P17" s="14"/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/>
      <c r="D18" s="14"/>
      <c r="E18" s="12"/>
      <c r="F18" s="12"/>
      <c r="G18" s="12"/>
      <c r="H18" s="14"/>
      <c r="I18" s="12"/>
      <c r="J18" s="12"/>
      <c r="K18" s="4"/>
      <c r="L18" s="14"/>
      <c r="M18" s="4"/>
      <c r="N18" s="4"/>
      <c r="O18" s="4"/>
      <c r="P18" s="14"/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/>
      <c r="D20" s="14"/>
      <c r="E20" s="12"/>
      <c r="F20" s="12"/>
      <c r="G20" s="12"/>
      <c r="H20" s="14"/>
      <c r="I20" s="12"/>
      <c r="J20" s="12"/>
      <c r="K20" s="12"/>
      <c r="L20" s="14"/>
      <c r="M20" s="12"/>
      <c r="N20" s="12"/>
      <c r="O20" s="12"/>
      <c r="P20" s="14"/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/>
      <c r="D21" s="14"/>
      <c r="E21" s="12"/>
      <c r="F21" s="12"/>
      <c r="G21" s="12"/>
      <c r="H21" s="14"/>
      <c r="I21" s="12"/>
      <c r="J21" s="12"/>
      <c r="K21" s="4"/>
      <c r="L21" s="14"/>
      <c r="M21" s="4"/>
      <c r="N21" s="4"/>
      <c r="O21" s="4"/>
      <c r="P21" s="14"/>
      <c r="Q21" s="4"/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/>
      <c r="D29" s="14"/>
      <c r="E29" s="12"/>
      <c r="F29" s="12"/>
      <c r="G29" s="12"/>
      <c r="H29" s="14"/>
      <c r="I29" s="12"/>
      <c r="J29" s="12"/>
      <c r="K29" s="4"/>
      <c r="L29" s="14"/>
      <c r="M29" s="4"/>
      <c r="N29" s="4"/>
      <c r="O29" s="4"/>
      <c r="P29" s="14"/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35500</v>
      </c>
      <c r="D30" s="14">
        <f aca="true" t="shared" si="1" ref="D30:S30">D32+D35</f>
        <v>35500</v>
      </c>
      <c r="E30" s="4">
        <f t="shared" si="1"/>
        <v>0</v>
      </c>
      <c r="F30" s="4">
        <f t="shared" si="1"/>
        <v>35500</v>
      </c>
      <c r="G30" s="4">
        <f t="shared" si="1"/>
        <v>0</v>
      </c>
      <c r="H30" s="1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1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14">
        <f t="shared" si="1"/>
        <v>0</v>
      </c>
      <c r="Q30" s="4">
        <f t="shared" si="1"/>
        <v>0</v>
      </c>
      <c r="R30" s="4">
        <f t="shared" si="1"/>
        <v>0</v>
      </c>
      <c r="S30" s="4">
        <f t="shared" si="1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>
        <v>35500</v>
      </c>
      <c r="D32" s="14">
        <v>35500</v>
      </c>
      <c r="E32" s="12"/>
      <c r="F32" s="12">
        <v>35500</v>
      </c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/>
      <c r="D35" s="14"/>
      <c r="E35" s="12"/>
      <c r="F35" s="12"/>
      <c r="G35" s="12"/>
      <c r="H35" s="14"/>
      <c r="I35" s="12"/>
      <c r="J35" s="12"/>
      <c r="K35" s="4"/>
      <c r="L35" s="14"/>
      <c r="M35" s="4"/>
      <c r="N35" s="4"/>
      <c r="O35" s="4"/>
      <c r="P35" s="14"/>
      <c r="Q35" s="4"/>
      <c r="R35" s="4"/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R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X12" sqref="X12"/>
    </sheetView>
  </sheetViews>
  <sheetFormatPr defaultColWidth="8.8515625" defaultRowHeight="15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ht="15" customHeight="1">
      <c r="A4" s="10" t="s">
        <v>2</v>
      </c>
    </row>
    <row r="5" ht="15" customHeight="1">
      <c r="A5" s="9" t="s">
        <v>50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25000</v>
      </c>
      <c r="D7" s="14">
        <f aca="true" t="shared" si="0" ref="D7:S7">D9+D14+D29+D30</f>
        <v>25000</v>
      </c>
      <c r="E7" s="4">
        <f t="shared" si="0"/>
        <v>0</v>
      </c>
      <c r="F7" s="4">
        <f t="shared" si="0"/>
        <v>0</v>
      </c>
      <c r="G7" s="4">
        <f t="shared" si="0"/>
        <v>25000</v>
      </c>
      <c r="H7" s="1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1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1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0</v>
      </c>
      <c r="D9" s="14">
        <f aca="true" t="shared" si="1" ref="D9:S9">D11+D12+D13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1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1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1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D11+H11+L11+P11</f>
        <v>0</v>
      </c>
      <c r="D11" s="14">
        <f>E11+F11+G11</f>
        <v>0</v>
      </c>
      <c r="E11" s="12"/>
      <c r="F11" s="12"/>
      <c r="G11" s="12"/>
      <c r="H11" s="14">
        <f>I11+J11+K11</f>
        <v>0</v>
      </c>
      <c r="I11" s="12"/>
      <c r="J11" s="12"/>
      <c r="K11" s="12"/>
      <c r="L11" s="14">
        <f>M11+N11+O11</f>
        <v>0</v>
      </c>
      <c r="M11" s="12"/>
      <c r="N11" s="12"/>
      <c r="O11" s="12"/>
      <c r="P11" s="14">
        <f>Q11+R11+S11</f>
        <v>0</v>
      </c>
      <c r="Q11" s="12"/>
      <c r="R11" s="12"/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>
        <f>D12+H12+L12+P12</f>
        <v>0</v>
      </c>
      <c r="D12" s="14">
        <f>E12+F12+G12</f>
        <v>0</v>
      </c>
      <c r="E12" s="12"/>
      <c r="F12" s="12"/>
      <c r="G12" s="12"/>
      <c r="H12" s="14">
        <f>I12+J12+K12</f>
        <v>0</v>
      </c>
      <c r="I12" s="12"/>
      <c r="J12" s="12"/>
      <c r="K12" s="12"/>
      <c r="L12" s="14">
        <f>M12+N12+O12</f>
        <v>0</v>
      </c>
      <c r="M12" s="12"/>
      <c r="N12" s="12"/>
      <c r="O12" s="12"/>
      <c r="P12" s="14">
        <f>Q12+R12+S12</f>
        <v>0</v>
      </c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D13+H13+L13+P13</f>
        <v>0</v>
      </c>
      <c r="D13" s="14">
        <f>E13+F13+G13</f>
        <v>0</v>
      </c>
      <c r="E13" s="12"/>
      <c r="F13" s="12"/>
      <c r="G13" s="12"/>
      <c r="H13" s="14">
        <f>I13+J13+K13</f>
        <v>0</v>
      </c>
      <c r="I13" s="12"/>
      <c r="J13" s="12"/>
      <c r="K13" s="12"/>
      <c r="L13" s="14">
        <f>M13+N13+O13</f>
        <v>0</v>
      </c>
      <c r="M13" s="12"/>
      <c r="N13" s="12"/>
      <c r="O13" s="12"/>
      <c r="P13" s="14">
        <f>Q13+R13+S13</f>
        <v>0</v>
      </c>
      <c r="Q13" s="12"/>
      <c r="R13" s="12"/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0</v>
      </c>
      <c r="D14" s="14">
        <f aca="true" t="shared" si="2" ref="D14:S14">D16+D17+D18+D19+D20+D21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1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1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1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>
        <f>E16+F16+G16</f>
        <v>0</v>
      </c>
      <c r="E16" s="12"/>
      <c r="F16" s="12"/>
      <c r="G16" s="12"/>
      <c r="H16" s="14">
        <f>I16+J16+K16</f>
        <v>0</v>
      </c>
      <c r="I16" s="12"/>
      <c r="J16" s="12"/>
      <c r="K16" s="4"/>
      <c r="L16" s="14">
        <f>M16+N16+O16</f>
        <v>0</v>
      </c>
      <c r="M16" s="4"/>
      <c r="N16" s="4"/>
      <c r="O16" s="4"/>
      <c r="P16" s="14">
        <f>Q16+R16+S16</f>
        <v>0</v>
      </c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D17+H17+L17+P17</f>
        <v>0</v>
      </c>
      <c r="D17" s="14">
        <f>E17+F17+G17</f>
        <v>0</v>
      </c>
      <c r="E17" s="12"/>
      <c r="F17" s="12"/>
      <c r="G17" s="12"/>
      <c r="H17" s="14">
        <f>I17+J17+K17</f>
        <v>0</v>
      </c>
      <c r="I17" s="12"/>
      <c r="J17" s="12"/>
      <c r="K17" s="12"/>
      <c r="L17" s="14">
        <f>M17+N17+O17</f>
        <v>0</v>
      </c>
      <c r="M17" s="12"/>
      <c r="N17" s="12"/>
      <c r="O17" s="12"/>
      <c r="P17" s="14">
        <f>Q17+R17+S17</f>
        <v>0</v>
      </c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D18+H18+L18+P18</f>
        <v>0</v>
      </c>
      <c r="D18" s="14">
        <f>E18+F18+G18</f>
        <v>0</v>
      </c>
      <c r="E18" s="12"/>
      <c r="F18" s="12"/>
      <c r="G18" s="12"/>
      <c r="H18" s="14">
        <f>I18+J18+K18</f>
        <v>0</v>
      </c>
      <c r="I18" s="12"/>
      <c r="J18" s="12"/>
      <c r="K18" s="4"/>
      <c r="L18" s="14">
        <f>M18+N18+O18</f>
        <v>0</v>
      </c>
      <c r="M18" s="4"/>
      <c r="N18" s="4"/>
      <c r="O18" s="4"/>
      <c r="P18" s="14">
        <f>Q18+R18+S18</f>
        <v>0</v>
      </c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D20+H20+L20+P20</f>
        <v>0</v>
      </c>
      <c r="D20" s="14">
        <f>E20+F20+G20</f>
        <v>0</v>
      </c>
      <c r="E20" s="12"/>
      <c r="F20" s="12"/>
      <c r="G20" s="12"/>
      <c r="H20" s="14">
        <f>I20+J20+K20</f>
        <v>0</v>
      </c>
      <c r="I20" s="12"/>
      <c r="J20" s="12"/>
      <c r="K20" s="12"/>
      <c r="L20" s="14">
        <f>M20+N20+O20</f>
        <v>0</v>
      </c>
      <c r="M20" s="12"/>
      <c r="N20" s="12"/>
      <c r="O20" s="12"/>
      <c r="P20" s="14">
        <f>Q20+R20+S20</f>
        <v>0</v>
      </c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f>D21+H21+L21+P21</f>
        <v>0</v>
      </c>
      <c r="D21" s="14">
        <f>E21+F21+G21</f>
        <v>0</v>
      </c>
      <c r="E21" s="12"/>
      <c r="F21" s="12"/>
      <c r="G21" s="12"/>
      <c r="H21" s="14">
        <f>J21+I21+K21</f>
        <v>0</v>
      </c>
      <c r="I21" s="12"/>
      <c r="J21" s="12"/>
      <c r="K21" s="4"/>
      <c r="L21" s="14">
        <f>M21+N21+O21</f>
        <v>0</v>
      </c>
      <c r="M21" s="4"/>
      <c r="N21" s="4"/>
      <c r="O21" s="4"/>
      <c r="P21" s="14">
        <f>Q21+R21+S21</f>
        <v>0</v>
      </c>
      <c r="Q21" s="4"/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D29+H29+L29+P29</f>
        <v>0</v>
      </c>
      <c r="D29" s="14">
        <f>E29+F29+G29</f>
        <v>0</v>
      </c>
      <c r="E29" s="12"/>
      <c r="F29" s="12"/>
      <c r="G29" s="12"/>
      <c r="H29" s="14">
        <f>I29+J29+K29</f>
        <v>0</v>
      </c>
      <c r="I29" s="12"/>
      <c r="J29" s="12"/>
      <c r="K29" s="4"/>
      <c r="L29" s="14">
        <f>M29+N29+O29</f>
        <v>0</v>
      </c>
      <c r="M29" s="4"/>
      <c r="N29" s="4"/>
      <c r="O29" s="4"/>
      <c r="P29" s="14">
        <f>Q29+R29+S29</f>
        <v>0</v>
      </c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25000</v>
      </c>
      <c r="D30" s="14">
        <f aca="true" t="shared" si="3" ref="D30:S30">D32+D35</f>
        <v>25000</v>
      </c>
      <c r="E30" s="4">
        <f t="shared" si="3"/>
        <v>0</v>
      </c>
      <c r="F30" s="4">
        <f t="shared" si="3"/>
        <v>0</v>
      </c>
      <c r="G30" s="4">
        <f t="shared" si="3"/>
        <v>25000</v>
      </c>
      <c r="H30" s="14">
        <f t="shared" si="3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14">
        <f t="shared" si="3"/>
        <v>0</v>
      </c>
      <c r="M30" s="4">
        <f t="shared" si="3"/>
        <v>0</v>
      </c>
      <c r="N30" s="4">
        <f t="shared" si="3"/>
        <v>0</v>
      </c>
      <c r="O30" s="4">
        <f t="shared" si="3"/>
        <v>0</v>
      </c>
      <c r="P30" s="1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D35+H35+L35+P35</f>
        <v>25000</v>
      </c>
      <c r="D35" s="14">
        <f>E35+F35+G35</f>
        <v>25000</v>
      </c>
      <c r="E35" s="12"/>
      <c r="F35" s="12"/>
      <c r="G35" s="12">
        <v>25000</v>
      </c>
      <c r="H35" s="14">
        <f>I35+J35+K35</f>
        <v>0</v>
      </c>
      <c r="I35" s="12"/>
      <c r="J35" s="12"/>
      <c r="K35" s="4"/>
      <c r="L35" s="14">
        <f>M35+N35+O35</f>
        <v>0</v>
      </c>
      <c r="M35" s="4"/>
      <c r="N35" s="4"/>
      <c r="O35" s="4"/>
      <c r="P35" s="14">
        <f>Q35+R35+S35</f>
        <v>0</v>
      </c>
      <c r="Q35" s="4"/>
      <c r="R35" s="4"/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5" zoomScaleSheetLayoutView="75" zoomScalePageLayoutView="0" workbookViewId="0" topLeftCell="A1">
      <selection activeCell="C19" sqref="C19"/>
    </sheetView>
  </sheetViews>
  <sheetFormatPr defaultColWidth="8.8515625" defaultRowHeight="15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9" ht="41.25" customHeight="1">
      <c r="A4" s="17" t="s">
        <v>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6"/>
      <c r="M4" s="16"/>
      <c r="N4" s="16"/>
      <c r="O4" s="16"/>
      <c r="P4" s="16"/>
      <c r="Q4" s="16"/>
      <c r="R4" s="16"/>
      <c r="S4" s="16"/>
    </row>
    <row r="5" ht="15" customHeight="1">
      <c r="A5" s="9" t="s">
        <v>57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79232</v>
      </c>
      <c r="D7" s="14">
        <f aca="true" t="shared" si="0" ref="D7:S7">D9+D14+D29+D30</f>
        <v>19908</v>
      </c>
      <c r="E7" s="4">
        <f t="shared" si="0"/>
        <v>6636</v>
      </c>
      <c r="F7" s="4">
        <f t="shared" si="0"/>
        <v>6636</v>
      </c>
      <c r="G7" s="4">
        <f t="shared" si="0"/>
        <v>6636</v>
      </c>
      <c r="H7" s="14">
        <f t="shared" si="0"/>
        <v>19908</v>
      </c>
      <c r="I7" s="4">
        <f t="shared" si="0"/>
        <v>6636</v>
      </c>
      <c r="J7" s="4">
        <f t="shared" si="0"/>
        <v>6636</v>
      </c>
      <c r="K7" s="4">
        <f t="shared" si="0"/>
        <v>6636</v>
      </c>
      <c r="L7" s="14">
        <f t="shared" si="0"/>
        <v>19908</v>
      </c>
      <c r="M7" s="4">
        <f t="shared" si="0"/>
        <v>6636</v>
      </c>
      <c r="N7" s="4">
        <f t="shared" si="0"/>
        <v>6636</v>
      </c>
      <c r="O7" s="4">
        <f t="shared" si="0"/>
        <v>6636</v>
      </c>
      <c r="P7" s="14">
        <f t="shared" si="0"/>
        <v>19508</v>
      </c>
      <c r="Q7" s="4">
        <f t="shared" si="0"/>
        <v>6636</v>
      </c>
      <c r="R7" s="4">
        <f t="shared" si="0"/>
        <v>6636</v>
      </c>
      <c r="S7" s="4">
        <f t="shared" si="0"/>
        <v>6236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0</v>
      </c>
      <c r="D9" s="14">
        <f aca="true" t="shared" si="1" ref="D9:S9">D11+D12+D13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1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1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1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D11+H11+L11+P11</f>
        <v>0</v>
      </c>
      <c r="D11" s="14">
        <f>E11+F11+G11</f>
        <v>0</v>
      </c>
      <c r="E11" s="12"/>
      <c r="F11" s="12"/>
      <c r="G11" s="12"/>
      <c r="H11" s="14">
        <f>I11+J11+K11</f>
        <v>0</v>
      </c>
      <c r="I11" s="12"/>
      <c r="J11" s="12"/>
      <c r="K11" s="12"/>
      <c r="L11" s="14">
        <f>M11+N11+O11</f>
        <v>0</v>
      </c>
      <c r="M11" s="12"/>
      <c r="N11" s="12"/>
      <c r="O11" s="12"/>
      <c r="P11" s="14">
        <f>Q11+R11+S11</f>
        <v>0</v>
      </c>
      <c r="Q11" s="12"/>
      <c r="R11" s="12"/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>
        <f>D12+H12+L12+P12</f>
        <v>0</v>
      </c>
      <c r="D12" s="14">
        <f>E12+F12+G12</f>
        <v>0</v>
      </c>
      <c r="E12" s="12"/>
      <c r="F12" s="12"/>
      <c r="G12" s="12"/>
      <c r="H12" s="14">
        <f>I12+J12+K12</f>
        <v>0</v>
      </c>
      <c r="I12" s="12"/>
      <c r="J12" s="12"/>
      <c r="K12" s="12"/>
      <c r="L12" s="14">
        <f>M12+N12+O12</f>
        <v>0</v>
      </c>
      <c r="M12" s="12"/>
      <c r="N12" s="12"/>
      <c r="O12" s="12"/>
      <c r="P12" s="14">
        <f>Q12+R12+S12</f>
        <v>0</v>
      </c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D13+H13+L13+P13</f>
        <v>0</v>
      </c>
      <c r="D13" s="14">
        <f>E13+F13+G13</f>
        <v>0</v>
      </c>
      <c r="E13" s="12"/>
      <c r="F13" s="12"/>
      <c r="G13" s="12"/>
      <c r="H13" s="14">
        <f>I13+J13+K13</f>
        <v>0</v>
      </c>
      <c r="I13" s="12"/>
      <c r="J13" s="12"/>
      <c r="K13" s="12"/>
      <c r="L13" s="14">
        <f>M13+N13+O13</f>
        <v>0</v>
      </c>
      <c r="M13" s="12"/>
      <c r="N13" s="12"/>
      <c r="O13" s="12"/>
      <c r="P13" s="14">
        <f>Q13+R13+S13</f>
        <v>0</v>
      </c>
      <c r="Q13" s="12"/>
      <c r="R13" s="12"/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0</v>
      </c>
      <c r="D14" s="14">
        <f aca="true" t="shared" si="2" ref="D14:S14">D16+D17+D18+D19+D20+D21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1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1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1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>
        <f>E16+F16+G16</f>
        <v>0</v>
      </c>
      <c r="E16" s="12"/>
      <c r="F16" s="12"/>
      <c r="G16" s="12"/>
      <c r="H16" s="14">
        <f>I16+J16+K16</f>
        <v>0</v>
      </c>
      <c r="I16" s="12"/>
      <c r="J16" s="12"/>
      <c r="K16" s="4"/>
      <c r="L16" s="14">
        <f>M16+N16+O16</f>
        <v>0</v>
      </c>
      <c r="M16" s="4"/>
      <c r="N16" s="4"/>
      <c r="O16" s="4"/>
      <c r="P16" s="14">
        <f>Q16+R16+S16</f>
        <v>0</v>
      </c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D17+H17+L17+P17</f>
        <v>0</v>
      </c>
      <c r="D17" s="14">
        <f>E17+F17+G17</f>
        <v>0</v>
      </c>
      <c r="E17" s="12"/>
      <c r="F17" s="12"/>
      <c r="G17" s="12"/>
      <c r="H17" s="14">
        <f>I17+J17+K17</f>
        <v>0</v>
      </c>
      <c r="I17" s="12"/>
      <c r="J17" s="12"/>
      <c r="K17" s="12"/>
      <c r="L17" s="14">
        <f>M17+N17+O17</f>
        <v>0</v>
      </c>
      <c r="M17" s="12"/>
      <c r="N17" s="12"/>
      <c r="O17" s="12"/>
      <c r="P17" s="14">
        <f>Q17+R17+S17</f>
        <v>0</v>
      </c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D18+H18+L18+P18</f>
        <v>0</v>
      </c>
      <c r="D18" s="14">
        <f>E18+F18+G18</f>
        <v>0</v>
      </c>
      <c r="E18" s="12"/>
      <c r="F18" s="12"/>
      <c r="G18" s="12"/>
      <c r="H18" s="14">
        <f>I18+J18+K18</f>
        <v>0</v>
      </c>
      <c r="I18" s="12"/>
      <c r="J18" s="12"/>
      <c r="K18" s="4"/>
      <c r="L18" s="14">
        <f>M18+N18+O18</f>
        <v>0</v>
      </c>
      <c r="M18" s="4"/>
      <c r="N18" s="4"/>
      <c r="O18" s="4"/>
      <c r="P18" s="14">
        <f>Q18+R18+S18</f>
        <v>0</v>
      </c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D20+H20+L20+P20</f>
        <v>0</v>
      </c>
      <c r="D20" s="14">
        <f>E20+F20+G20</f>
        <v>0</v>
      </c>
      <c r="E20" s="12"/>
      <c r="F20" s="12"/>
      <c r="G20" s="12"/>
      <c r="H20" s="14">
        <f>I20+J20+K20</f>
        <v>0</v>
      </c>
      <c r="I20" s="12"/>
      <c r="J20" s="12"/>
      <c r="K20" s="12"/>
      <c r="L20" s="14">
        <f>M20+N20+O20</f>
        <v>0</v>
      </c>
      <c r="M20" s="12"/>
      <c r="N20" s="12"/>
      <c r="O20" s="12"/>
      <c r="P20" s="14">
        <f>Q20+R20+S20</f>
        <v>0</v>
      </c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f>D21+H21+L21+P21</f>
        <v>0</v>
      </c>
      <c r="D21" s="14">
        <f>E21+F21+G21</f>
        <v>0</v>
      </c>
      <c r="E21" s="12"/>
      <c r="F21" s="12"/>
      <c r="G21" s="12"/>
      <c r="H21" s="14">
        <f>J21+I21+K21</f>
        <v>0</v>
      </c>
      <c r="I21" s="12"/>
      <c r="J21" s="12"/>
      <c r="K21" s="4"/>
      <c r="L21" s="14">
        <f>M21+N21+O21</f>
        <v>0</v>
      </c>
      <c r="M21" s="4"/>
      <c r="N21" s="4"/>
      <c r="O21" s="4"/>
      <c r="P21" s="14">
        <f>Q21+R21+S21</f>
        <v>0</v>
      </c>
      <c r="Q21" s="4"/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D29+H29+L29+P29</f>
        <v>0</v>
      </c>
      <c r="D29" s="14">
        <f>E29+F29+G29</f>
        <v>0</v>
      </c>
      <c r="E29" s="12"/>
      <c r="F29" s="12"/>
      <c r="G29" s="12"/>
      <c r="H29" s="14">
        <f>I29+J29+K29</f>
        <v>0</v>
      </c>
      <c r="I29" s="12"/>
      <c r="J29" s="12"/>
      <c r="K29" s="4"/>
      <c r="L29" s="14">
        <f>M29+N29+O29</f>
        <v>0</v>
      </c>
      <c r="M29" s="4"/>
      <c r="N29" s="4"/>
      <c r="O29" s="4"/>
      <c r="P29" s="14">
        <f>Q29+R29+S29</f>
        <v>0</v>
      </c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79232</v>
      </c>
      <c r="D30" s="14">
        <f aca="true" t="shared" si="3" ref="D30:S30">D32+D35</f>
        <v>19908</v>
      </c>
      <c r="E30" s="4">
        <f t="shared" si="3"/>
        <v>6636</v>
      </c>
      <c r="F30" s="4">
        <f t="shared" si="3"/>
        <v>6636</v>
      </c>
      <c r="G30" s="4">
        <f t="shared" si="3"/>
        <v>6636</v>
      </c>
      <c r="H30" s="14">
        <f t="shared" si="3"/>
        <v>19908</v>
      </c>
      <c r="I30" s="4">
        <f t="shared" si="3"/>
        <v>6636</v>
      </c>
      <c r="J30" s="4">
        <f t="shared" si="3"/>
        <v>6636</v>
      </c>
      <c r="K30" s="4">
        <f t="shared" si="3"/>
        <v>6636</v>
      </c>
      <c r="L30" s="14">
        <f t="shared" si="3"/>
        <v>19908</v>
      </c>
      <c r="M30" s="4">
        <f t="shared" si="3"/>
        <v>6636</v>
      </c>
      <c r="N30" s="4">
        <f t="shared" si="3"/>
        <v>6636</v>
      </c>
      <c r="O30" s="4">
        <f t="shared" si="3"/>
        <v>6636</v>
      </c>
      <c r="P30" s="14">
        <f t="shared" si="3"/>
        <v>19508</v>
      </c>
      <c r="Q30" s="4">
        <f t="shared" si="3"/>
        <v>6636</v>
      </c>
      <c r="R30" s="4">
        <f t="shared" si="3"/>
        <v>6636</v>
      </c>
      <c r="S30" s="4">
        <f t="shared" si="3"/>
        <v>6236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v>79232</v>
      </c>
      <c r="D35" s="14">
        <v>19908</v>
      </c>
      <c r="E35" s="12">
        <v>6636</v>
      </c>
      <c r="F35" s="12">
        <v>6636</v>
      </c>
      <c r="G35" s="12">
        <v>6636</v>
      </c>
      <c r="H35" s="14">
        <v>19908</v>
      </c>
      <c r="I35" s="12">
        <v>6636</v>
      </c>
      <c r="J35" s="12">
        <v>6636</v>
      </c>
      <c r="K35" s="4">
        <v>6636</v>
      </c>
      <c r="L35" s="14">
        <v>19908</v>
      </c>
      <c r="M35" s="4">
        <v>6636</v>
      </c>
      <c r="N35" s="4">
        <v>6636</v>
      </c>
      <c r="O35" s="4">
        <v>6636</v>
      </c>
      <c r="P35" s="14">
        <v>19508</v>
      </c>
      <c r="Q35" s="4">
        <v>6636</v>
      </c>
      <c r="R35" s="4">
        <v>6636</v>
      </c>
      <c r="S35" s="4">
        <v>6236</v>
      </c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S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75" zoomScaleSheetLayoutView="75" zoomScalePageLayoutView="0" workbookViewId="0" topLeftCell="A1">
      <selection activeCell="A5" sqref="A5"/>
    </sheetView>
  </sheetViews>
  <sheetFormatPr defaultColWidth="8.8515625" defaultRowHeight="15"/>
  <cols>
    <col min="1" max="1" width="26.8515625" style="0" customWidth="1"/>
  </cols>
  <sheetData>
    <row r="1" ht="15" customHeight="1">
      <c r="M1" s="3" t="s">
        <v>0</v>
      </c>
    </row>
    <row r="2" ht="15" customHeight="1">
      <c r="M2" s="3" t="s">
        <v>1</v>
      </c>
    </row>
    <row r="3" ht="15" customHeight="1">
      <c r="M3" s="3" t="s">
        <v>46</v>
      </c>
    </row>
    <row r="4" spans="1:11" ht="41.25" customHeight="1">
      <c r="A4" s="17" t="s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15" customHeight="1">
      <c r="A5" s="9" t="s">
        <v>49</v>
      </c>
    </row>
    <row r="6" spans="1:19" ht="15" customHeight="1">
      <c r="A6" s="4"/>
      <c r="B6" s="4"/>
      <c r="C6" s="5" t="s">
        <v>3</v>
      </c>
      <c r="D6" s="1" t="s">
        <v>4</v>
      </c>
      <c r="E6" s="11" t="s">
        <v>5</v>
      </c>
      <c r="F6" s="11" t="s">
        <v>6</v>
      </c>
      <c r="G6" s="11" t="s">
        <v>7</v>
      </c>
      <c r="H6" s="1" t="s">
        <v>8</v>
      </c>
      <c r="I6" s="11" t="s">
        <v>9</v>
      </c>
      <c r="J6" s="11" t="s">
        <v>10</v>
      </c>
      <c r="K6" s="5" t="s">
        <v>11</v>
      </c>
      <c r="L6" s="1" t="s">
        <v>12</v>
      </c>
      <c r="M6" s="5" t="s">
        <v>13</v>
      </c>
      <c r="N6" s="5" t="s">
        <v>14</v>
      </c>
      <c r="O6" s="5" t="s">
        <v>15</v>
      </c>
      <c r="P6" s="1" t="s">
        <v>16</v>
      </c>
      <c r="Q6" s="5" t="s">
        <v>17</v>
      </c>
      <c r="R6" s="5" t="s">
        <v>18</v>
      </c>
      <c r="S6" s="5" t="s">
        <v>19</v>
      </c>
    </row>
    <row r="7" spans="1:20" ht="15" customHeight="1">
      <c r="A7" s="4" t="s">
        <v>20</v>
      </c>
      <c r="B7" s="4"/>
      <c r="C7" s="4">
        <f>C9+C14+C29+C30</f>
        <v>129905</v>
      </c>
      <c r="D7" s="14">
        <f aca="true" t="shared" si="0" ref="D7:S7">D9+D14+D29+D30</f>
        <v>29400</v>
      </c>
      <c r="E7" s="4">
        <f t="shared" si="0"/>
        <v>0</v>
      </c>
      <c r="F7" s="4">
        <f t="shared" si="0"/>
        <v>0</v>
      </c>
      <c r="G7" s="4">
        <f t="shared" si="0"/>
        <v>29400</v>
      </c>
      <c r="H7" s="14">
        <f t="shared" si="0"/>
        <v>32550</v>
      </c>
      <c r="I7" s="4">
        <f t="shared" si="0"/>
        <v>0</v>
      </c>
      <c r="J7" s="4">
        <f t="shared" si="0"/>
        <v>0</v>
      </c>
      <c r="K7" s="4">
        <f t="shared" si="0"/>
        <v>32550</v>
      </c>
      <c r="L7" s="14">
        <f t="shared" si="0"/>
        <v>34650</v>
      </c>
      <c r="M7" s="4">
        <f t="shared" si="0"/>
        <v>0</v>
      </c>
      <c r="N7" s="4">
        <f t="shared" si="0"/>
        <v>0</v>
      </c>
      <c r="O7" s="4">
        <f t="shared" si="0"/>
        <v>34650</v>
      </c>
      <c r="P7" s="14">
        <f t="shared" si="0"/>
        <v>33305</v>
      </c>
      <c r="Q7" s="4">
        <f t="shared" si="0"/>
        <v>0</v>
      </c>
      <c r="R7" s="4">
        <f t="shared" si="0"/>
        <v>33305</v>
      </c>
      <c r="S7" s="4">
        <f t="shared" si="0"/>
        <v>0</v>
      </c>
      <c r="T7" s="2">
        <v>0</v>
      </c>
    </row>
    <row r="8" spans="1:20" ht="15" customHeight="1">
      <c r="A8" s="4" t="s">
        <v>21</v>
      </c>
      <c r="B8" s="4"/>
      <c r="C8" s="4"/>
      <c r="D8" s="14"/>
      <c r="E8" s="12"/>
      <c r="F8" s="12"/>
      <c r="G8" s="12"/>
      <c r="H8" s="14"/>
      <c r="I8" s="12"/>
      <c r="J8" s="12"/>
      <c r="K8" s="4"/>
      <c r="L8" s="14"/>
      <c r="M8" s="4"/>
      <c r="N8" s="4"/>
      <c r="O8" s="4"/>
      <c r="P8" s="14"/>
      <c r="Q8" s="4"/>
      <c r="R8" s="4"/>
      <c r="S8" s="4"/>
      <c r="T8" s="2">
        <v>0</v>
      </c>
    </row>
    <row r="9" spans="1:20" ht="15" customHeight="1">
      <c r="A9" s="4" t="s">
        <v>22</v>
      </c>
      <c r="B9" s="4">
        <v>210</v>
      </c>
      <c r="C9" s="4">
        <f>C11+C12+C13</f>
        <v>0</v>
      </c>
      <c r="D9" s="14">
        <f aca="true" t="shared" si="1" ref="D9:S9">D11+D12+D13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1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1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1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2">
        <v>0</v>
      </c>
    </row>
    <row r="10" spans="1:20" ht="15" customHeight="1">
      <c r="A10" s="4" t="s">
        <v>23</v>
      </c>
      <c r="B10" s="4"/>
      <c r="C10" s="4"/>
      <c r="D10" s="14"/>
      <c r="E10" s="12"/>
      <c r="F10" s="12"/>
      <c r="G10" s="12"/>
      <c r="H10" s="14"/>
      <c r="I10" s="12"/>
      <c r="J10" s="12"/>
      <c r="K10" s="4"/>
      <c r="L10" s="14"/>
      <c r="M10" s="4"/>
      <c r="N10" s="4"/>
      <c r="O10" s="4"/>
      <c r="P10" s="14"/>
      <c r="Q10" s="4"/>
      <c r="R10" s="4"/>
      <c r="S10" s="4"/>
      <c r="T10" s="2">
        <v>0</v>
      </c>
    </row>
    <row r="11" spans="1:20" ht="15" customHeight="1">
      <c r="A11" s="4" t="s">
        <v>24</v>
      </c>
      <c r="B11" s="4">
        <v>211</v>
      </c>
      <c r="C11" s="4">
        <f>D11+H11+L11+P11</f>
        <v>0</v>
      </c>
      <c r="D11" s="14">
        <f>E11+F11+G11</f>
        <v>0</v>
      </c>
      <c r="E11" s="12"/>
      <c r="F11" s="12"/>
      <c r="G11" s="12"/>
      <c r="H11" s="14">
        <f>I11+J11+K11</f>
        <v>0</v>
      </c>
      <c r="I11" s="12"/>
      <c r="J11" s="12"/>
      <c r="K11" s="12"/>
      <c r="L11" s="14">
        <f>M11+N11+O11</f>
        <v>0</v>
      </c>
      <c r="M11" s="12"/>
      <c r="N11" s="12"/>
      <c r="O11" s="12"/>
      <c r="P11" s="14">
        <f>Q11+R11+S11</f>
        <v>0</v>
      </c>
      <c r="Q11" s="12"/>
      <c r="R11" s="12"/>
      <c r="S11" s="12"/>
      <c r="T11" s="2">
        <v>0</v>
      </c>
    </row>
    <row r="12" spans="1:20" ht="15" customHeight="1">
      <c r="A12" s="6" t="s">
        <v>25</v>
      </c>
      <c r="B12" s="4">
        <v>212</v>
      </c>
      <c r="C12" s="4">
        <f>D12+H12+L12+P12</f>
        <v>0</v>
      </c>
      <c r="D12" s="14">
        <f>E12+F12+G12</f>
        <v>0</v>
      </c>
      <c r="E12" s="12"/>
      <c r="F12" s="12"/>
      <c r="G12" s="12"/>
      <c r="H12" s="14">
        <f>I12+J12+K12</f>
        <v>0</v>
      </c>
      <c r="I12" s="12"/>
      <c r="J12" s="12"/>
      <c r="K12" s="12"/>
      <c r="L12" s="14">
        <f>M12+N12+O12</f>
        <v>0</v>
      </c>
      <c r="M12" s="12"/>
      <c r="N12" s="12"/>
      <c r="O12" s="12"/>
      <c r="P12" s="14">
        <f>Q12+R12+S12</f>
        <v>0</v>
      </c>
      <c r="Q12" s="12"/>
      <c r="R12" s="12"/>
      <c r="S12" s="12"/>
      <c r="T12" s="2">
        <v>0</v>
      </c>
    </row>
    <row r="13" spans="1:20" ht="15" customHeight="1">
      <c r="A13" s="4" t="s">
        <v>26</v>
      </c>
      <c r="B13" s="4">
        <v>213</v>
      </c>
      <c r="C13" s="4">
        <f>D13+H13+L13+P13</f>
        <v>0</v>
      </c>
      <c r="D13" s="14">
        <f>E13+F13+G13</f>
        <v>0</v>
      </c>
      <c r="E13" s="12"/>
      <c r="F13" s="12"/>
      <c r="G13" s="12"/>
      <c r="H13" s="14">
        <f>I13+J13+K13</f>
        <v>0</v>
      </c>
      <c r="I13" s="12"/>
      <c r="J13" s="12"/>
      <c r="K13" s="12"/>
      <c r="L13" s="14">
        <f>M13+N13+O13</f>
        <v>0</v>
      </c>
      <c r="M13" s="12"/>
      <c r="N13" s="12"/>
      <c r="O13" s="12"/>
      <c r="P13" s="14">
        <f>Q13+R13+S13</f>
        <v>0</v>
      </c>
      <c r="Q13" s="12"/>
      <c r="R13" s="12"/>
      <c r="S13" s="12"/>
      <c r="T13" s="2">
        <v>0</v>
      </c>
    </row>
    <row r="14" spans="1:20" ht="15" customHeight="1">
      <c r="A14" s="4" t="s">
        <v>27</v>
      </c>
      <c r="B14" s="4">
        <v>220</v>
      </c>
      <c r="C14" s="4">
        <f>C16+C17+C18+C19+C20+C21</f>
        <v>0</v>
      </c>
      <c r="D14" s="14">
        <f aca="true" t="shared" si="2" ref="D14:S14">D16+D17+D18+D19+D20+D21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1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1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1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2">
        <v>0</v>
      </c>
    </row>
    <row r="15" spans="1:20" ht="15" customHeight="1">
      <c r="A15" s="4" t="s">
        <v>23</v>
      </c>
      <c r="B15" s="4"/>
      <c r="C15" s="4"/>
      <c r="D15" s="14"/>
      <c r="E15" s="12"/>
      <c r="F15" s="12"/>
      <c r="G15" s="12"/>
      <c r="H15" s="14"/>
      <c r="I15" s="12"/>
      <c r="J15" s="12"/>
      <c r="K15" s="4"/>
      <c r="L15" s="14"/>
      <c r="M15" s="4"/>
      <c r="N15" s="4"/>
      <c r="O15" s="4"/>
      <c r="P15" s="14"/>
      <c r="Q15" s="4"/>
      <c r="R15" s="4"/>
      <c r="S15" s="4"/>
      <c r="T15" s="2">
        <v>0</v>
      </c>
    </row>
    <row r="16" spans="1:20" ht="15" customHeight="1">
      <c r="A16" s="4" t="s">
        <v>28</v>
      </c>
      <c r="B16" s="4">
        <v>221</v>
      </c>
      <c r="C16" s="4"/>
      <c r="D16" s="14">
        <f>E16+F16+G16</f>
        <v>0</v>
      </c>
      <c r="E16" s="12"/>
      <c r="F16" s="12"/>
      <c r="G16" s="12"/>
      <c r="H16" s="14">
        <f>I16+J16+K16</f>
        <v>0</v>
      </c>
      <c r="I16" s="12"/>
      <c r="J16" s="12"/>
      <c r="K16" s="4"/>
      <c r="L16" s="14">
        <f>M16+N16+O16</f>
        <v>0</v>
      </c>
      <c r="M16" s="4"/>
      <c r="N16" s="4"/>
      <c r="O16" s="4"/>
      <c r="P16" s="14">
        <f>Q16+R16+S16</f>
        <v>0</v>
      </c>
      <c r="Q16" s="4"/>
      <c r="R16" s="4"/>
      <c r="S16" s="4"/>
      <c r="T16" s="2">
        <v>0</v>
      </c>
    </row>
    <row r="17" spans="1:20" ht="15" customHeight="1">
      <c r="A17" s="4" t="s">
        <v>29</v>
      </c>
      <c r="B17" s="4">
        <v>222</v>
      </c>
      <c r="C17" s="4">
        <f>D17+H17+L17+P17</f>
        <v>0</v>
      </c>
      <c r="D17" s="14">
        <f>E17+F17+G17</f>
        <v>0</v>
      </c>
      <c r="E17" s="12"/>
      <c r="F17" s="12"/>
      <c r="G17" s="12"/>
      <c r="H17" s="14">
        <f>I17+J17+K17</f>
        <v>0</v>
      </c>
      <c r="I17" s="12"/>
      <c r="J17" s="12"/>
      <c r="K17" s="12"/>
      <c r="L17" s="14">
        <f>M17+N17+O17</f>
        <v>0</v>
      </c>
      <c r="M17" s="12"/>
      <c r="N17" s="12"/>
      <c r="O17" s="12"/>
      <c r="P17" s="14">
        <f>Q17+R17+S17</f>
        <v>0</v>
      </c>
      <c r="Q17" s="12"/>
      <c r="R17" s="12"/>
      <c r="S17" s="12"/>
      <c r="T17" s="2">
        <v>0</v>
      </c>
    </row>
    <row r="18" spans="1:20" ht="15" customHeight="1">
      <c r="A18" s="4" t="s">
        <v>30</v>
      </c>
      <c r="B18" s="4">
        <v>223</v>
      </c>
      <c r="C18" s="4">
        <f>D18+H18+L18+P18</f>
        <v>0</v>
      </c>
      <c r="D18" s="14">
        <f>E18+F18+G18</f>
        <v>0</v>
      </c>
      <c r="E18" s="12"/>
      <c r="F18" s="12"/>
      <c r="G18" s="12"/>
      <c r="H18" s="14">
        <f>I18+J18+K18</f>
        <v>0</v>
      </c>
      <c r="I18" s="12"/>
      <c r="J18" s="12"/>
      <c r="K18" s="4"/>
      <c r="L18" s="14">
        <f>M18+N18+O18</f>
        <v>0</v>
      </c>
      <c r="M18" s="4"/>
      <c r="N18" s="4"/>
      <c r="O18" s="4"/>
      <c r="P18" s="14">
        <f>Q18+R18+S18</f>
        <v>0</v>
      </c>
      <c r="Q18" s="4"/>
      <c r="R18" s="4"/>
      <c r="S18" s="4"/>
      <c r="T18" s="2">
        <v>0</v>
      </c>
    </row>
    <row r="19" spans="1:20" ht="15" customHeight="1">
      <c r="A19" s="4" t="s">
        <v>31</v>
      </c>
      <c r="B19" s="4">
        <v>224</v>
      </c>
      <c r="C19" s="4"/>
      <c r="D19" s="14"/>
      <c r="E19" s="12"/>
      <c r="F19" s="12"/>
      <c r="G19" s="12"/>
      <c r="H19" s="14"/>
      <c r="I19" s="12"/>
      <c r="J19" s="12"/>
      <c r="K19" s="4"/>
      <c r="L19" s="14"/>
      <c r="M19" s="4"/>
      <c r="N19" s="4"/>
      <c r="O19" s="4"/>
      <c r="P19" s="14"/>
      <c r="Q19" s="4"/>
      <c r="R19" s="4"/>
      <c r="S19" s="4"/>
      <c r="T19" s="2">
        <v>0</v>
      </c>
    </row>
    <row r="20" spans="1:20" ht="15" customHeight="1">
      <c r="A20" s="4" t="s">
        <v>32</v>
      </c>
      <c r="B20" s="4">
        <v>225</v>
      </c>
      <c r="C20" s="4">
        <f>D20+H20+L20+P20</f>
        <v>0</v>
      </c>
      <c r="D20" s="14">
        <f>E20+F20+G20</f>
        <v>0</v>
      </c>
      <c r="E20" s="12"/>
      <c r="F20" s="12"/>
      <c r="G20" s="12"/>
      <c r="H20" s="14">
        <f>I20+J20+K20</f>
        <v>0</v>
      </c>
      <c r="I20" s="12"/>
      <c r="J20" s="12"/>
      <c r="K20" s="12"/>
      <c r="L20" s="14">
        <f>M20+N20+O20</f>
        <v>0</v>
      </c>
      <c r="M20" s="12"/>
      <c r="N20" s="12"/>
      <c r="O20" s="12"/>
      <c r="P20" s="14">
        <f>Q20+R20+S20</f>
        <v>0</v>
      </c>
      <c r="Q20" s="12"/>
      <c r="R20" s="12"/>
      <c r="S20" s="12"/>
      <c r="T20" s="2">
        <v>0</v>
      </c>
    </row>
    <row r="21" spans="1:20" ht="15" customHeight="1">
      <c r="A21" s="4" t="s">
        <v>42</v>
      </c>
      <c r="B21" s="4">
        <v>226</v>
      </c>
      <c r="C21" s="4">
        <f>D21+H21+L21+P21</f>
        <v>0</v>
      </c>
      <c r="D21" s="14">
        <f>E21+F21+G21</f>
        <v>0</v>
      </c>
      <c r="E21" s="12"/>
      <c r="F21" s="12"/>
      <c r="G21" s="12"/>
      <c r="H21" s="14">
        <f>J21+I21+K21</f>
        <v>0</v>
      </c>
      <c r="I21" s="12"/>
      <c r="J21" s="12"/>
      <c r="K21" s="4"/>
      <c r="L21" s="14">
        <f>M21+N21+O21</f>
        <v>0</v>
      </c>
      <c r="M21" s="4"/>
      <c r="N21" s="4"/>
      <c r="O21" s="4"/>
      <c r="P21" s="14">
        <f>Q21+R21+S21</f>
        <v>0</v>
      </c>
      <c r="Q21" s="4"/>
      <c r="R21" s="4"/>
      <c r="S21" s="4"/>
      <c r="T21" s="2">
        <v>0</v>
      </c>
    </row>
    <row r="22" spans="1:20" ht="15" customHeight="1">
      <c r="A22" s="4" t="s">
        <v>33</v>
      </c>
      <c r="B22" s="4"/>
      <c r="C22" s="4"/>
      <c r="D22" s="14"/>
      <c r="E22" s="12"/>
      <c r="F22" s="12"/>
      <c r="G22" s="12"/>
      <c r="H22" s="14"/>
      <c r="I22" s="12"/>
      <c r="J22" s="12"/>
      <c r="K22" s="4"/>
      <c r="L22" s="14"/>
      <c r="M22" s="4"/>
      <c r="N22" s="4"/>
      <c r="O22" s="4"/>
      <c r="P22" s="14"/>
      <c r="Q22" s="4"/>
      <c r="R22" s="4"/>
      <c r="S22" s="4"/>
      <c r="T22" s="2">
        <v>0</v>
      </c>
    </row>
    <row r="23" spans="1:20" ht="15" customHeight="1">
      <c r="A23" s="4" t="s">
        <v>23</v>
      </c>
      <c r="B23" s="4"/>
      <c r="C23" s="4"/>
      <c r="D23" s="14"/>
      <c r="E23" s="12"/>
      <c r="F23" s="12"/>
      <c r="G23" s="12"/>
      <c r="H23" s="14"/>
      <c r="I23" s="12"/>
      <c r="J23" s="12"/>
      <c r="K23" s="4"/>
      <c r="L23" s="14"/>
      <c r="M23" s="4"/>
      <c r="N23" s="4"/>
      <c r="O23" s="4"/>
      <c r="P23" s="14"/>
      <c r="Q23" s="4"/>
      <c r="R23" s="4"/>
      <c r="S23" s="4"/>
      <c r="T23" s="2">
        <v>0</v>
      </c>
    </row>
    <row r="24" spans="1:20" ht="15" customHeight="1">
      <c r="A24" s="4" t="s">
        <v>34</v>
      </c>
      <c r="B24" s="4"/>
      <c r="C24" s="4"/>
      <c r="D24" s="14"/>
      <c r="E24" s="12"/>
      <c r="F24" s="12"/>
      <c r="G24" s="12"/>
      <c r="H24" s="14"/>
      <c r="I24" s="12"/>
      <c r="J24" s="12"/>
      <c r="K24" s="4"/>
      <c r="L24" s="14"/>
      <c r="M24" s="4"/>
      <c r="N24" s="4"/>
      <c r="O24" s="4"/>
      <c r="P24" s="14"/>
      <c r="Q24" s="4"/>
      <c r="R24" s="4"/>
      <c r="S24" s="4"/>
      <c r="T24" s="2">
        <v>0</v>
      </c>
    </row>
    <row r="25" spans="1:20" ht="15" customHeight="1">
      <c r="A25" s="4" t="s">
        <v>35</v>
      </c>
      <c r="B25" s="4">
        <v>260</v>
      </c>
      <c r="C25" s="4"/>
      <c r="D25" s="14"/>
      <c r="E25" s="12"/>
      <c r="F25" s="12"/>
      <c r="G25" s="12"/>
      <c r="H25" s="14"/>
      <c r="I25" s="12"/>
      <c r="J25" s="12"/>
      <c r="K25" s="4"/>
      <c r="L25" s="14"/>
      <c r="M25" s="4"/>
      <c r="N25" s="4"/>
      <c r="O25" s="4"/>
      <c r="P25" s="14"/>
      <c r="Q25" s="4"/>
      <c r="R25" s="4"/>
      <c r="S25" s="4"/>
      <c r="T25" s="2">
        <v>0</v>
      </c>
    </row>
    <row r="26" spans="1:20" ht="15" customHeight="1">
      <c r="A26" s="4" t="s">
        <v>23</v>
      </c>
      <c r="B26" s="4"/>
      <c r="C26" s="4"/>
      <c r="D26" s="14"/>
      <c r="E26" s="12"/>
      <c r="F26" s="12"/>
      <c r="G26" s="12"/>
      <c r="H26" s="14"/>
      <c r="I26" s="12"/>
      <c r="J26" s="12"/>
      <c r="K26" s="4"/>
      <c r="L26" s="14"/>
      <c r="M26" s="4"/>
      <c r="N26" s="4"/>
      <c r="O26" s="4"/>
      <c r="P26" s="14"/>
      <c r="Q26" s="4"/>
      <c r="R26" s="4"/>
      <c r="S26" s="4"/>
      <c r="T26" s="2">
        <v>0</v>
      </c>
    </row>
    <row r="27" spans="1:20" ht="15" customHeight="1">
      <c r="A27" s="4" t="s">
        <v>36</v>
      </c>
      <c r="B27" s="4">
        <v>262</v>
      </c>
      <c r="C27" s="4"/>
      <c r="D27" s="14"/>
      <c r="E27" s="12"/>
      <c r="F27" s="12"/>
      <c r="G27" s="12"/>
      <c r="H27" s="14"/>
      <c r="I27" s="12"/>
      <c r="J27" s="12"/>
      <c r="K27" s="4"/>
      <c r="L27" s="14"/>
      <c r="M27" s="4"/>
      <c r="N27" s="4"/>
      <c r="O27" s="4"/>
      <c r="P27" s="14"/>
      <c r="Q27" s="4"/>
      <c r="R27" s="4"/>
      <c r="S27" s="4"/>
      <c r="T27" s="2">
        <v>0</v>
      </c>
    </row>
    <row r="28" spans="1:20" ht="15" customHeight="1">
      <c r="A28" s="4" t="s">
        <v>37</v>
      </c>
      <c r="B28" s="4"/>
      <c r="C28" s="4"/>
      <c r="D28" s="14"/>
      <c r="E28" s="12"/>
      <c r="F28" s="12"/>
      <c r="G28" s="12"/>
      <c r="H28" s="14"/>
      <c r="I28" s="12"/>
      <c r="J28" s="12"/>
      <c r="K28" s="4"/>
      <c r="L28" s="14"/>
      <c r="M28" s="4"/>
      <c r="N28" s="4"/>
      <c r="O28" s="4"/>
      <c r="P28" s="14"/>
      <c r="Q28" s="4"/>
      <c r="R28" s="4"/>
      <c r="S28" s="4"/>
      <c r="T28" s="2">
        <v>0</v>
      </c>
    </row>
    <row r="29" spans="1:20" ht="15" customHeight="1">
      <c r="A29" s="4" t="s">
        <v>38</v>
      </c>
      <c r="B29" s="4">
        <v>290</v>
      </c>
      <c r="C29" s="4">
        <f>D29+H29+L29+P29</f>
        <v>0</v>
      </c>
      <c r="D29" s="14">
        <f>E29+F29+G29</f>
        <v>0</v>
      </c>
      <c r="E29" s="12"/>
      <c r="F29" s="12"/>
      <c r="G29" s="12"/>
      <c r="H29" s="14">
        <f>I29+J29+K29</f>
        <v>0</v>
      </c>
      <c r="I29" s="12"/>
      <c r="J29" s="12"/>
      <c r="K29" s="4"/>
      <c r="L29" s="14">
        <f>M29+N29+O29</f>
        <v>0</v>
      </c>
      <c r="M29" s="4"/>
      <c r="N29" s="4"/>
      <c r="O29" s="4"/>
      <c r="P29" s="14">
        <f>Q29+R29+S29</f>
        <v>0</v>
      </c>
      <c r="Q29" s="4"/>
      <c r="R29" s="4"/>
      <c r="S29" s="4"/>
      <c r="T29" s="2">
        <v>0</v>
      </c>
    </row>
    <row r="30" spans="1:20" ht="15" customHeight="1">
      <c r="A30" s="4" t="s">
        <v>39</v>
      </c>
      <c r="B30" s="4">
        <v>300</v>
      </c>
      <c r="C30" s="4">
        <f>C32+C35</f>
        <v>129905</v>
      </c>
      <c r="D30" s="14">
        <f aca="true" t="shared" si="3" ref="D30:S30">D32+D35</f>
        <v>29400</v>
      </c>
      <c r="E30" s="4">
        <f t="shared" si="3"/>
        <v>0</v>
      </c>
      <c r="F30" s="4">
        <f t="shared" si="3"/>
        <v>0</v>
      </c>
      <c r="G30" s="4">
        <f t="shared" si="3"/>
        <v>29400</v>
      </c>
      <c r="H30" s="14">
        <f t="shared" si="3"/>
        <v>32550</v>
      </c>
      <c r="I30" s="4">
        <f t="shared" si="3"/>
        <v>0</v>
      </c>
      <c r="J30" s="4">
        <f t="shared" si="3"/>
        <v>0</v>
      </c>
      <c r="K30" s="4">
        <f t="shared" si="3"/>
        <v>32550</v>
      </c>
      <c r="L30" s="14">
        <f t="shared" si="3"/>
        <v>34650</v>
      </c>
      <c r="M30" s="4">
        <f t="shared" si="3"/>
        <v>0</v>
      </c>
      <c r="N30" s="4">
        <f t="shared" si="3"/>
        <v>0</v>
      </c>
      <c r="O30" s="4">
        <f t="shared" si="3"/>
        <v>34650</v>
      </c>
      <c r="P30" s="14">
        <f t="shared" si="3"/>
        <v>33305</v>
      </c>
      <c r="Q30" s="4">
        <f t="shared" si="3"/>
        <v>0</v>
      </c>
      <c r="R30" s="4">
        <f t="shared" si="3"/>
        <v>33305</v>
      </c>
      <c r="S30" s="4">
        <f t="shared" si="3"/>
        <v>0</v>
      </c>
      <c r="T30" s="2">
        <v>0</v>
      </c>
    </row>
    <row r="31" spans="1:20" ht="15" customHeight="1">
      <c r="A31" s="4" t="s">
        <v>23</v>
      </c>
      <c r="B31" s="4"/>
      <c r="C31" s="4"/>
      <c r="D31" s="14"/>
      <c r="E31" s="12"/>
      <c r="F31" s="12"/>
      <c r="G31" s="12"/>
      <c r="H31" s="14"/>
      <c r="I31" s="12"/>
      <c r="J31" s="12"/>
      <c r="K31" s="4"/>
      <c r="L31" s="14"/>
      <c r="M31" s="4"/>
      <c r="N31" s="4"/>
      <c r="O31" s="4"/>
      <c r="P31" s="14"/>
      <c r="Q31" s="4"/>
      <c r="R31" s="4"/>
      <c r="S31" s="4"/>
      <c r="T31" s="2">
        <v>0</v>
      </c>
    </row>
    <row r="32" spans="1:20" ht="15" customHeight="1">
      <c r="A32" s="4" t="s">
        <v>40</v>
      </c>
      <c r="B32" s="4">
        <v>310</v>
      </c>
      <c r="C32" s="4"/>
      <c r="D32" s="14"/>
      <c r="E32" s="12"/>
      <c r="F32" s="12"/>
      <c r="G32" s="12"/>
      <c r="H32" s="14"/>
      <c r="I32" s="12"/>
      <c r="J32" s="12"/>
      <c r="K32" s="4"/>
      <c r="L32" s="14"/>
      <c r="M32" s="4"/>
      <c r="N32" s="4"/>
      <c r="O32" s="4"/>
      <c r="P32" s="14"/>
      <c r="Q32" s="4"/>
      <c r="R32" s="4"/>
      <c r="S32" s="4"/>
      <c r="T32" s="2">
        <v>0</v>
      </c>
    </row>
    <row r="33" spans="1:20" ht="15" customHeight="1">
      <c r="A33" s="4"/>
      <c r="B33" s="4"/>
      <c r="C33" s="4"/>
      <c r="D33" s="14"/>
      <c r="E33" s="12"/>
      <c r="F33" s="12"/>
      <c r="G33" s="12"/>
      <c r="H33" s="14"/>
      <c r="I33" s="12"/>
      <c r="J33" s="12"/>
      <c r="K33" s="4"/>
      <c r="L33" s="14"/>
      <c r="M33" s="4"/>
      <c r="N33" s="4"/>
      <c r="O33" s="4"/>
      <c r="P33" s="14"/>
      <c r="Q33" s="4"/>
      <c r="R33" s="4"/>
      <c r="S33" s="4"/>
      <c r="T33" s="2">
        <v>0</v>
      </c>
    </row>
    <row r="34" spans="1:20" ht="15" customHeight="1">
      <c r="A34" s="4"/>
      <c r="B34" s="4"/>
      <c r="C34" s="4"/>
      <c r="D34" s="14"/>
      <c r="E34" s="12"/>
      <c r="F34" s="12"/>
      <c r="G34" s="12"/>
      <c r="H34" s="14"/>
      <c r="I34" s="12"/>
      <c r="J34" s="12"/>
      <c r="K34" s="4"/>
      <c r="L34" s="14"/>
      <c r="M34" s="4"/>
      <c r="N34" s="4"/>
      <c r="O34" s="4"/>
      <c r="P34" s="14"/>
      <c r="Q34" s="4"/>
      <c r="R34" s="4"/>
      <c r="S34" s="4"/>
      <c r="T34" s="2">
        <v>0</v>
      </c>
    </row>
    <row r="35" spans="1:20" ht="15" customHeight="1">
      <c r="A35" s="4" t="s">
        <v>41</v>
      </c>
      <c r="B35" s="4">
        <v>340</v>
      </c>
      <c r="C35" s="4">
        <f>D35+H35+L35+P35</f>
        <v>129905</v>
      </c>
      <c r="D35" s="14">
        <f>E35+F35+G35</f>
        <v>29400</v>
      </c>
      <c r="E35" s="12"/>
      <c r="F35" s="12"/>
      <c r="G35" s="12">
        <v>29400</v>
      </c>
      <c r="H35" s="14">
        <f>I35+J35+K35</f>
        <v>32550</v>
      </c>
      <c r="I35" s="12"/>
      <c r="J35" s="12"/>
      <c r="K35" s="4">
        <v>32550</v>
      </c>
      <c r="L35" s="14">
        <f>M35+N35+O35</f>
        <v>34650</v>
      </c>
      <c r="M35" s="4"/>
      <c r="N35" s="4"/>
      <c r="O35" s="4">
        <v>34650</v>
      </c>
      <c r="P35" s="14">
        <f>Q35+R35+S35</f>
        <v>33305</v>
      </c>
      <c r="Q35" s="4"/>
      <c r="R35" s="4">
        <v>33305</v>
      </c>
      <c r="S35" s="4"/>
      <c r="T35" s="2">
        <v>0</v>
      </c>
    </row>
    <row r="36" spans="1:20" ht="15" customHeight="1">
      <c r="A36" s="7"/>
      <c r="B36" s="4"/>
      <c r="C36" s="4"/>
      <c r="D36" s="14"/>
      <c r="E36" s="12"/>
      <c r="F36" s="12"/>
      <c r="G36" s="12"/>
      <c r="H36" s="14"/>
      <c r="I36" s="12"/>
      <c r="J36" s="12"/>
      <c r="K36" s="4"/>
      <c r="L36" s="14"/>
      <c r="M36" s="4"/>
      <c r="N36" s="4"/>
      <c r="O36" s="4"/>
      <c r="P36" s="14"/>
      <c r="Q36" s="4"/>
      <c r="R36" s="4"/>
      <c r="S36" s="4"/>
      <c r="T36" s="2"/>
    </row>
    <row r="37" spans="1:20" ht="15" customHeight="1">
      <c r="A37" s="8"/>
      <c r="B37" s="4"/>
      <c r="C37" s="4"/>
      <c r="D37" s="14"/>
      <c r="E37" s="12"/>
      <c r="F37" s="12"/>
      <c r="G37" s="12"/>
      <c r="H37" s="14"/>
      <c r="I37" s="12"/>
      <c r="J37" s="12"/>
      <c r="K37" s="4"/>
      <c r="L37" s="14"/>
      <c r="M37" s="4"/>
      <c r="N37" s="4"/>
      <c r="O37" s="4"/>
      <c r="P37" s="14"/>
      <c r="Q37" s="4"/>
      <c r="R37" s="4"/>
      <c r="S37" s="4"/>
      <c r="T37" s="2"/>
    </row>
    <row r="38" spans="1:20" ht="15" customHeight="1">
      <c r="A38" s="3"/>
      <c r="B38" s="3"/>
      <c r="C38" s="3"/>
      <c r="D38" s="3"/>
      <c r="E38" s="13"/>
      <c r="F38" s="13"/>
      <c r="G38" s="13"/>
      <c r="H38" s="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2">
        <v>0</v>
      </c>
    </row>
  </sheetData>
  <sheetProtection/>
  <mergeCells count="1">
    <mergeCell ref="A4:K4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Home</cp:lastModifiedBy>
  <cp:lastPrinted>2014-12-08T04:43:39Z</cp:lastPrinted>
  <dcterms:created xsi:type="dcterms:W3CDTF">2013-12-09T11:13:08Z</dcterms:created>
  <dcterms:modified xsi:type="dcterms:W3CDTF">2014-12-08T04:48:53Z</dcterms:modified>
  <cp:category/>
  <cp:version/>
  <cp:contentType/>
  <cp:contentStatus/>
</cp:coreProperties>
</file>